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7940" windowHeight="11370" tabRatio="836" activeTab="1"/>
  </bookViews>
  <sheets>
    <sheet name="1. Norman Wells" sheetId="1" r:id="rId1"/>
    <sheet name="2. Ikhil" sheetId="2" r:id="rId2"/>
  </sheets>
  <externalReferences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fullCalcOnLoad="1"/>
</workbook>
</file>

<file path=xl/sharedStrings.xml><?xml version="1.0" encoding="utf-8"?>
<sst xmlns="http://schemas.openxmlformats.org/spreadsheetml/2006/main" count="198" uniqueCount="26">
  <si>
    <t>January/ janvier</t>
  </si>
  <si>
    <t>February/ février</t>
  </si>
  <si>
    <t>March/ mars</t>
  </si>
  <si>
    <t>April/ avril</t>
  </si>
  <si>
    <t>May/ mai</t>
  </si>
  <si>
    <t>June/ juin</t>
  </si>
  <si>
    <t>July/ juillet</t>
  </si>
  <si>
    <r>
      <t>August/ ao</t>
    </r>
    <r>
      <rPr>
        <b/>
        <sz val="10"/>
        <rFont val="Calibri"/>
        <family val="2"/>
      </rPr>
      <t>û</t>
    </r>
    <r>
      <rPr>
        <b/>
        <sz val="10"/>
        <rFont val="Arial"/>
        <family val="2"/>
      </rPr>
      <t>t</t>
    </r>
  </si>
  <si>
    <t>September/ septembre</t>
  </si>
  <si>
    <t>October/ octobre</t>
  </si>
  <si>
    <t>November/ novembre</t>
  </si>
  <si>
    <t>December/ décembre</t>
  </si>
  <si>
    <t>Annual  Total/ total annuel</t>
  </si>
  <si>
    <t>Year/ année</t>
  </si>
  <si>
    <r>
      <t>Oil Production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)/ production de pétrole</t>
    </r>
  </si>
  <si>
    <r>
      <t>Gas Production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)/ production de gaz</t>
    </r>
  </si>
  <si>
    <r>
      <t>Condensate Production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)/ production de condensats</t>
    </r>
  </si>
  <si>
    <r>
      <t>Water Production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)/ production d'eau</t>
    </r>
  </si>
  <si>
    <t>February/  février</t>
  </si>
  <si>
    <t>Annual Total/ total annuel</t>
  </si>
  <si>
    <t>Ikhil</t>
  </si>
  <si>
    <t>Norman Wells</t>
  </si>
  <si>
    <t xml:space="preserve">( *subject to change without notice/ sujet à modification sans préavis)
</t>
  </si>
  <si>
    <t>(*subject to change without notice/ sujet à modification sans préavis)</t>
  </si>
  <si>
    <t>Norman Wells and Ikhil Production Statistics / Statistiques de production de Norman Wells et d’Ikhil</t>
  </si>
  <si>
    <t>PRODUCTION STARTUP in 1921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</si>
</sst>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00"/>
    <numFmt numFmtId="182" formatCode="#.0#"/>
    <numFmt numFmtId="183" formatCode="#,##0.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180" fontId="2" fillId="33" borderId="1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top" wrapText="1"/>
    </xf>
    <xf numFmtId="180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19" borderId="0" xfId="0" applyFont="1" applyFill="1" applyBorder="1" applyAlignment="1">
      <alignment horizontal="center" vertical="center"/>
    </xf>
    <xf numFmtId="0" fontId="48" fillId="19" borderId="0" xfId="0" applyFont="1" applyFill="1" applyBorder="1" applyAlignment="1">
      <alignment horizontal="left" vertical="center" wrapText="1"/>
    </xf>
    <xf numFmtId="182" fontId="2" fillId="19" borderId="10" xfId="0" applyNumberFormat="1" applyFont="1" applyFill="1" applyBorder="1" applyAlignment="1">
      <alignment horizontal="center" vertical="top" wrapText="1"/>
    </xf>
    <xf numFmtId="0" fontId="0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left"/>
    </xf>
    <xf numFmtId="0" fontId="0" fillId="19" borderId="0" xfId="0" applyFont="1" applyFill="1" applyAlignment="1">
      <alignment/>
    </xf>
    <xf numFmtId="0" fontId="2" fillId="19" borderId="0" xfId="0" applyFont="1" applyFill="1" applyAlignment="1">
      <alignment horizontal="left"/>
    </xf>
    <xf numFmtId="0" fontId="2" fillId="19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80" fontId="2" fillId="7" borderId="0" xfId="0" applyNumberFormat="1" applyFont="1" applyFill="1" applyBorder="1" applyAlignment="1">
      <alignment horizontal="center"/>
    </xf>
    <xf numFmtId="180" fontId="0" fillId="7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80" fontId="1" fillId="0" borderId="0" xfId="0" applyNumberFormat="1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2" fontId="2" fillId="7" borderId="0" xfId="0" applyNumberFormat="1" applyFont="1" applyFill="1" applyBorder="1" applyAlignment="1">
      <alignment horizontal="center" vertical="top" wrapText="1"/>
    </xf>
    <xf numFmtId="182" fontId="2" fillId="7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182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9</xdr:col>
      <xdr:colOff>180975</xdr:colOff>
      <xdr:row>0</xdr:row>
      <xdr:rowOff>600075</xdr:rowOff>
    </xdr:to>
    <xdr:pic>
      <xdr:nvPicPr>
        <xdr:cNvPr id="1" name="Picture 1" descr="Fip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0"/>
          <a:ext cx="1990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103</xdr:row>
      <xdr:rowOff>0</xdr:rowOff>
    </xdr:from>
    <xdr:to>
      <xdr:col>14</xdr:col>
      <xdr:colOff>895350</xdr:colOff>
      <xdr:row>104</xdr:row>
      <xdr:rowOff>9525</xdr:rowOff>
    </xdr:to>
    <xdr:pic>
      <xdr:nvPicPr>
        <xdr:cNvPr id="2" name="Picture 1" descr="5485b71c-2020-4f01-a00f-ff4d9e784b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19878675"/>
          <a:ext cx="704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9</xdr:col>
      <xdr:colOff>180975</xdr:colOff>
      <xdr:row>0</xdr:row>
      <xdr:rowOff>600075</xdr:rowOff>
    </xdr:to>
    <xdr:pic>
      <xdr:nvPicPr>
        <xdr:cNvPr id="1" name="Picture 1" descr="Fip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0"/>
          <a:ext cx="1990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704850</xdr:colOff>
      <xdr:row>108</xdr:row>
      <xdr:rowOff>9525</xdr:rowOff>
    </xdr:to>
    <xdr:pic>
      <xdr:nvPicPr>
        <xdr:cNvPr id="2" name="Picture 1" descr="5485b71c-2020-4f01-a00f-ff4d9e784b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96725" y="20764500"/>
          <a:ext cx="704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B_DM_PROD-#812010-v2A-Production_Accounting_Protected_B_for_Norman_Wells_and_Ikh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Oil Summary"/>
      <sheetName val="b. Gas Summary"/>
      <sheetName val="c. Norman Wells Public"/>
      <sheetName val="d. Norman Plant Stats"/>
      <sheetName val="e. Ikhil Public"/>
      <sheetName val="f. Ikhil Plant Stats"/>
      <sheetName val="g. Ikhil Well Prod"/>
      <sheetName val="h. Ikhil Monthly Cum Stats"/>
    </sheetNames>
    <sheetDataSet>
      <sheetData sheetId="6">
        <row r="386">
          <cell r="C386">
            <v>61.68</v>
          </cell>
          <cell r="F386">
            <v>0</v>
          </cell>
        </row>
        <row r="387">
          <cell r="C387">
            <v>48.71</v>
          </cell>
          <cell r="F3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104"/>
  <sheetViews>
    <sheetView zoomScalePageLayoutView="0" workbookViewId="0" topLeftCell="A1">
      <selection activeCell="S22" sqref="S22"/>
    </sheetView>
  </sheetViews>
  <sheetFormatPr defaultColWidth="9.140625" defaultRowHeight="12.75"/>
  <cols>
    <col min="1" max="1" width="9.140625" style="4" customWidth="1"/>
    <col min="2" max="2" width="50.7109375" style="5" customWidth="1"/>
    <col min="3" max="3" width="10.00390625" style="3" customWidth="1"/>
    <col min="4" max="4" width="9.8515625" style="3" customWidth="1"/>
    <col min="5" max="5" width="9.421875" style="3" bestFit="1" customWidth="1"/>
    <col min="6" max="10" width="9.140625" style="3" customWidth="1"/>
    <col min="11" max="11" width="11.7109375" style="3" customWidth="1"/>
    <col min="12" max="12" width="9.421875" style="3" customWidth="1"/>
    <col min="13" max="14" width="11.28125" style="3" customWidth="1"/>
    <col min="15" max="15" width="13.7109375" style="2" customWidth="1"/>
    <col min="16" max="16384" width="9.140625" style="2" customWidth="1"/>
  </cols>
  <sheetData>
    <row r="1" ht="50.25" customHeight="1">
      <c r="B1" s="35" t="s">
        <v>24</v>
      </c>
    </row>
    <row r="2" spans="5:12" ht="50.25" customHeight="1">
      <c r="E2" s="37" t="s">
        <v>21</v>
      </c>
      <c r="F2" s="38"/>
      <c r="G2" s="38"/>
      <c r="H2" s="38"/>
      <c r="I2" s="38"/>
      <c r="J2" s="38"/>
      <c r="K2" s="38"/>
      <c r="L2" s="38"/>
    </row>
    <row r="3" spans="1:15" ht="38.25">
      <c r="A3" s="17" t="s">
        <v>13</v>
      </c>
      <c r="B3" s="23" t="s">
        <v>22</v>
      </c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19" t="s">
        <v>19</v>
      </c>
    </row>
    <row r="4" spans="1:15" ht="15" customHeight="1">
      <c r="A4" s="12">
        <f>A9+1</f>
        <v>2019</v>
      </c>
      <c r="B4" s="5" t="s">
        <v>14</v>
      </c>
      <c r="C4" s="2">
        <v>37531.5</v>
      </c>
      <c r="D4" s="2">
        <v>33450.5</v>
      </c>
      <c r="E4" s="2">
        <f>38537.9</f>
        <v>38537.9</v>
      </c>
      <c r="F4" s="2">
        <v>35644.8</v>
      </c>
      <c r="G4" s="2"/>
      <c r="H4" s="2"/>
      <c r="I4" s="2"/>
      <c r="J4" s="2"/>
      <c r="K4" s="2"/>
      <c r="L4" s="2"/>
      <c r="M4" s="2"/>
      <c r="N4" s="2"/>
      <c r="O4" s="20">
        <f>SUM(C4:N4)</f>
        <v>145164.7</v>
      </c>
    </row>
    <row r="5" spans="1:15" ht="15" customHeight="1">
      <c r="A5" s="12">
        <f>A4</f>
        <v>2019</v>
      </c>
      <c r="B5" s="5" t="s">
        <v>15</v>
      </c>
      <c r="C5" s="2">
        <v>5529.5</v>
      </c>
      <c r="D5" s="2">
        <v>4522.9</v>
      </c>
      <c r="E5" s="2">
        <f>6752.6</f>
        <v>6752.6</v>
      </c>
      <c r="F5" s="2">
        <v>6313.4</v>
      </c>
      <c r="G5" s="2"/>
      <c r="H5" s="2"/>
      <c r="I5" s="2"/>
      <c r="J5" s="2"/>
      <c r="K5" s="2"/>
      <c r="L5" s="2"/>
      <c r="M5" s="2"/>
      <c r="N5" s="2"/>
      <c r="O5" s="20">
        <f>SUM(C5:N5)</f>
        <v>23118.4</v>
      </c>
    </row>
    <row r="6" spans="1:15" ht="15" customHeight="1">
      <c r="A6" s="12">
        <f>A5</f>
        <v>2019</v>
      </c>
      <c r="B6" s="5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0">
        <f>SUM(C6:N6)</f>
        <v>0</v>
      </c>
    </row>
    <row r="7" spans="1:15" ht="15" customHeight="1">
      <c r="A7" s="12">
        <f>A6</f>
        <v>2019</v>
      </c>
      <c r="B7" s="5" t="s">
        <v>17</v>
      </c>
      <c r="C7" s="2">
        <v>169217.1</v>
      </c>
      <c r="D7" s="2">
        <v>146435.7</v>
      </c>
      <c r="E7" s="2">
        <v>171428.1</v>
      </c>
      <c r="F7" s="2">
        <v>163058</v>
      </c>
      <c r="G7" s="2"/>
      <c r="H7" s="2"/>
      <c r="I7" s="2"/>
      <c r="J7" s="2"/>
      <c r="K7" s="2"/>
      <c r="L7" s="2"/>
      <c r="M7" s="2"/>
      <c r="N7" s="2"/>
      <c r="O7" s="20">
        <f>SUM(C7:N7)</f>
        <v>650138.9</v>
      </c>
    </row>
    <row r="8" spans="1:15" ht="15" customHeight="1">
      <c r="A8" s="34"/>
      <c r="B8" s="2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29"/>
    </row>
    <row r="9" spans="1:15" ht="15" customHeight="1">
      <c r="A9" s="12">
        <f>A14+1</f>
        <v>2018</v>
      </c>
      <c r="B9" s="5" t="s">
        <v>14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15825.299999999997</v>
      </c>
      <c r="M9" s="13">
        <v>41438</v>
      </c>
      <c r="N9" s="13">
        <v>41152</v>
      </c>
      <c r="O9" s="20">
        <f>SUM(C9:N9)</f>
        <v>98415.29999999999</v>
      </c>
    </row>
    <row r="10" spans="1:15" ht="15" customHeight="1">
      <c r="A10" s="12">
        <f>A9</f>
        <v>2018</v>
      </c>
      <c r="B10" s="5" t="s">
        <v>15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1179.3000000000006</v>
      </c>
      <c r="M10" s="13">
        <v>4532.7</v>
      </c>
      <c r="N10" s="13">
        <v>5417.6</v>
      </c>
      <c r="O10" s="20">
        <f>SUM(C10:N10)</f>
        <v>11129.6</v>
      </c>
    </row>
    <row r="11" spans="1:15" ht="15" customHeight="1">
      <c r="A11" s="12">
        <f>A10</f>
        <v>2018</v>
      </c>
      <c r="B11" s="5" t="s">
        <v>16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0">
        <f>SUM(C11:N11)</f>
        <v>0</v>
      </c>
    </row>
    <row r="12" spans="1:15" ht="15" customHeight="1">
      <c r="A12" s="12">
        <f>A11</f>
        <v>2018</v>
      </c>
      <c r="B12" s="5" t="s">
        <v>17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94671.99999999999</v>
      </c>
      <c r="M12" s="13">
        <v>174424.6</v>
      </c>
      <c r="N12" s="13">
        <v>175603.7</v>
      </c>
      <c r="O12" s="20">
        <f>SUM(C12:N12)</f>
        <v>444700.3</v>
      </c>
    </row>
    <row r="13" spans="1:15" ht="15" customHeight="1">
      <c r="A13" s="34"/>
      <c r="B13" s="2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29"/>
    </row>
    <row r="14" spans="1:15" ht="15" customHeight="1">
      <c r="A14" s="12">
        <f>A19+1</f>
        <v>2017</v>
      </c>
      <c r="B14" s="5" t="s">
        <v>14</v>
      </c>
      <c r="C14" s="13">
        <v>10139.3</v>
      </c>
      <c r="D14" s="41">
        <v>6481.1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0">
        <f>SUM(C14:N14)</f>
        <v>16620.4</v>
      </c>
    </row>
    <row r="15" spans="1:15" ht="15" customHeight="1">
      <c r="A15" s="12">
        <f>A14</f>
        <v>2017</v>
      </c>
      <c r="B15" s="5" t="s">
        <v>15</v>
      </c>
      <c r="C15" s="13">
        <v>2274.2</v>
      </c>
      <c r="D15" s="13">
        <v>1830.8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0">
        <f>SUM(C15:N15)</f>
        <v>4105</v>
      </c>
    </row>
    <row r="16" spans="1:15" ht="15" customHeight="1">
      <c r="A16" s="12">
        <f>A15</f>
        <v>2017</v>
      </c>
      <c r="B16" s="5" t="s">
        <v>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0">
        <f>SUM(C16:N16)</f>
        <v>0</v>
      </c>
    </row>
    <row r="17" spans="1:15" ht="15" customHeight="1">
      <c r="A17" s="12">
        <f>A16</f>
        <v>2017</v>
      </c>
      <c r="B17" s="5" t="s">
        <v>17</v>
      </c>
      <c r="C17" s="13">
        <v>55702.3</v>
      </c>
      <c r="D17" s="13">
        <v>45647.4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0">
        <f>SUM(C17:N17)</f>
        <v>101349.70000000001</v>
      </c>
    </row>
    <row r="18" spans="1:15" ht="15" customHeight="1">
      <c r="A18" s="34"/>
      <c r="B18" s="2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29"/>
    </row>
    <row r="19" spans="1:15" ht="15" customHeight="1">
      <c r="A19" s="12">
        <v>2016</v>
      </c>
      <c r="B19" s="5" t="s">
        <v>14</v>
      </c>
      <c r="C19" s="13">
        <v>49131</v>
      </c>
      <c r="D19" s="13">
        <v>44946.7</v>
      </c>
      <c r="E19" s="13">
        <v>46298.7</v>
      </c>
      <c r="F19" s="13">
        <v>47776.8</v>
      </c>
      <c r="G19" s="13">
        <v>47258.5</v>
      </c>
      <c r="H19" s="13">
        <v>45884.6</v>
      </c>
      <c r="I19" s="13">
        <v>49938.6</v>
      </c>
      <c r="J19" s="13">
        <v>46527.3</v>
      </c>
      <c r="K19" s="13">
        <v>46489.8</v>
      </c>
      <c r="L19" s="13">
        <v>47457.9</v>
      </c>
      <c r="M19" s="13">
        <v>38271.3</v>
      </c>
      <c r="N19" s="13">
        <v>12011.1</v>
      </c>
      <c r="O19" s="20">
        <f>SUM(C19:N19)</f>
        <v>521992.29999999993</v>
      </c>
    </row>
    <row r="20" spans="1:15" ht="15" customHeight="1">
      <c r="A20" s="12">
        <v>2016</v>
      </c>
      <c r="B20" s="5" t="s">
        <v>15</v>
      </c>
      <c r="C20" s="13">
        <v>6635.4</v>
      </c>
      <c r="D20" s="13">
        <v>5815.2</v>
      </c>
      <c r="E20" s="13">
        <v>6074.6</v>
      </c>
      <c r="F20" s="13">
        <v>6909.6</v>
      </c>
      <c r="G20" s="13">
        <v>6849.5</v>
      </c>
      <c r="H20" s="13">
        <v>7237.4</v>
      </c>
      <c r="I20" s="13">
        <v>7224.1</v>
      </c>
      <c r="J20" s="13">
        <v>6986.1</v>
      </c>
      <c r="K20" s="13">
        <v>6811.2</v>
      </c>
      <c r="L20" s="13">
        <v>6584.9</v>
      </c>
      <c r="M20" s="13">
        <v>5957.8</v>
      </c>
      <c r="N20" s="13">
        <v>5461.7</v>
      </c>
      <c r="O20" s="20">
        <f>SUM(C20:N20)</f>
        <v>78547.49999999999</v>
      </c>
    </row>
    <row r="21" spans="1:15" ht="15" customHeight="1">
      <c r="A21" s="12">
        <v>2016</v>
      </c>
      <c r="B21" s="5" t="s">
        <v>16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0">
        <f>SUM(C21:N21)</f>
        <v>0</v>
      </c>
    </row>
    <row r="22" spans="1:15" ht="15" customHeight="1">
      <c r="A22" s="12">
        <v>2016</v>
      </c>
      <c r="B22" s="5" t="s">
        <v>17</v>
      </c>
      <c r="C22" s="13">
        <v>226230.1</v>
      </c>
      <c r="D22" s="13">
        <v>206204.6</v>
      </c>
      <c r="E22" s="13">
        <v>239634.7</v>
      </c>
      <c r="F22" s="13">
        <v>212950.5</v>
      </c>
      <c r="G22" s="13">
        <v>216412.1</v>
      </c>
      <c r="H22" s="13">
        <v>216091.1</v>
      </c>
      <c r="I22" s="13">
        <v>214723.8</v>
      </c>
      <c r="J22" s="13">
        <v>227477.3</v>
      </c>
      <c r="K22" s="13">
        <v>221422.5</v>
      </c>
      <c r="L22" s="13">
        <v>227803.8</v>
      </c>
      <c r="M22" s="13">
        <v>187268</v>
      </c>
      <c r="N22" s="13">
        <v>68196.1</v>
      </c>
      <c r="O22" s="20">
        <f>SUM(C22:N22)</f>
        <v>2464414.6</v>
      </c>
    </row>
    <row r="23" spans="1:15" ht="15" customHeight="1">
      <c r="A23" s="34"/>
      <c r="B23" s="2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29"/>
    </row>
    <row r="24" spans="1:15" ht="15" customHeight="1">
      <c r="A24" s="12">
        <v>2015</v>
      </c>
      <c r="B24" s="5" t="s">
        <v>14</v>
      </c>
      <c r="C24" s="13">
        <v>51149.6</v>
      </c>
      <c r="D24" s="13">
        <v>46154.2</v>
      </c>
      <c r="E24" s="13">
        <v>51682.2</v>
      </c>
      <c r="F24" s="13">
        <v>52716.8</v>
      </c>
      <c r="G24" s="13">
        <v>43583.4</v>
      </c>
      <c r="H24" s="13">
        <v>51808.2</v>
      </c>
      <c r="I24" s="13">
        <v>18880.1</v>
      </c>
      <c r="J24" s="13">
        <v>53193.2</v>
      </c>
      <c r="K24" s="13">
        <v>49735</v>
      </c>
      <c r="L24" s="13">
        <v>51046.6</v>
      </c>
      <c r="M24" s="13">
        <v>49838.3</v>
      </c>
      <c r="N24" s="13">
        <v>52625.1</v>
      </c>
      <c r="O24" s="20">
        <f>SUM(C24:N24)</f>
        <v>572412.7</v>
      </c>
    </row>
    <row r="25" spans="1:15" ht="15" customHeight="1">
      <c r="A25" s="12">
        <v>2015</v>
      </c>
      <c r="B25" s="5" t="s">
        <v>15</v>
      </c>
      <c r="C25" s="13">
        <v>7590.1</v>
      </c>
      <c r="D25" s="13">
        <v>5991.4</v>
      </c>
      <c r="E25" s="13">
        <v>7906.1</v>
      </c>
      <c r="F25" s="13">
        <v>7471.3</v>
      </c>
      <c r="G25" s="13">
        <v>7213</v>
      </c>
      <c r="H25" s="13">
        <v>6878.5</v>
      </c>
      <c r="I25" s="13">
        <v>2825.2</v>
      </c>
      <c r="J25" s="13">
        <v>6933.7</v>
      </c>
      <c r="K25" s="13">
        <v>6909.9</v>
      </c>
      <c r="L25" s="13">
        <v>7214.1</v>
      </c>
      <c r="M25" s="13">
        <v>6284.1</v>
      </c>
      <c r="N25" s="13">
        <v>6576.6</v>
      </c>
      <c r="O25" s="20">
        <f>SUM(C25:N25)</f>
        <v>79794</v>
      </c>
    </row>
    <row r="26" spans="1:15" ht="15" customHeight="1">
      <c r="A26" s="12">
        <v>2015</v>
      </c>
      <c r="B26" s="5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0">
        <f>SUM(C26:N26)</f>
        <v>0</v>
      </c>
    </row>
    <row r="27" spans="1:15" ht="15" customHeight="1">
      <c r="A27" s="12">
        <v>2015</v>
      </c>
      <c r="B27" s="5" t="s">
        <v>17</v>
      </c>
      <c r="C27" s="13">
        <v>251035.1</v>
      </c>
      <c r="D27" s="13">
        <v>218399.8</v>
      </c>
      <c r="E27" s="13">
        <v>248008</v>
      </c>
      <c r="F27" s="13">
        <v>242633.6</v>
      </c>
      <c r="G27" s="13">
        <v>212478.1</v>
      </c>
      <c r="H27" s="13">
        <v>226634.9</v>
      </c>
      <c r="I27" s="13">
        <v>113781.5</v>
      </c>
      <c r="J27" s="13">
        <v>228905.2</v>
      </c>
      <c r="K27" s="13">
        <v>227054.9</v>
      </c>
      <c r="L27" s="13">
        <v>235172.3</v>
      </c>
      <c r="M27" s="13">
        <v>227857.2</v>
      </c>
      <c r="N27" s="13">
        <v>242281.8</v>
      </c>
      <c r="O27" s="20">
        <f>SUM(C27:N27)</f>
        <v>2674242.4</v>
      </c>
    </row>
    <row r="28" spans="1:15" ht="15" customHeight="1">
      <c r="A28" s="34"/>
      <c r="B28" s="2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29"/>
    </row>
    <row r="29" spans="1:15" ht="15" customHeight="1">
      <c r="A29" s="12">
        <v>2014</v>
      </c>
      <c r="B29" s="5" t="s">
        <v>14</v>
      </c>
      <c r="C29" s="13">
        <v>53135.5</v>
      </c>
      <c r="D29" s="13">
        <v>50329.7</v>
      </c>
      <c r="E29" s="13">
        <v>53629.9</v>
      </c>
      <c r="F29" s="13">
        <v>51804.7</v>
      </c>
      <c r="G29" s="13">
        <v>55785.9</v>
      </c>
      <c r="H29" s="13">
        <v>51707.1</v>
      </c>
      <c r="I29" s="13">
        <v>55663.7</v>
      </c>
      <c r="J29" s="13">
        <v>54762.1</v>
      </c>
      <c r="K29" s="13">
        <v>53879.7</v>
      </c>
      <c r="L29" s="13">
        <v>51219.1</v>
      </c>
      <c r="M29" s="13">
        <v>45852.2</v>
      </c>
      <c r="N29" s="13">
        <v>52961.5</v>
      </c>
      <c r="O29" s="20">
        <f>SUM(C29:N29)</f>
        <v>630731.1</v>
      </c>
    </row>
    <row r="30" spans="1:15" ht="15" customHeight="1">
      <c r="A30" s="12">
        <v>2014</v>
      </c>
      <c r="B30" s="5" t="s">
        <v>15</v>
      </c>
      <c r="C30" s="13">
        <v>6560.6</v>
      </c>
      <c r="D30" s="13">
        <v>6965</v>
      </c>
      <c r="E30" s="13">
        <v>7619.6</v>
      </c>
      <c r="F30" s="13">
        <v>6744.8</v>
      </c>
      <c r="G30" s="13">
        <v>7549.2</v>
      </c>
      <c r="H30" s="13">
        <v>7018.9</v>
      </c>
      <c r="I30" s="13">
        <v>7745</v>
      </c>
      <c r="J30" s="13">
        <v>7644.6</v>
      </c>
      <c r="K30" s="13">
        <v>6453.9</v>
      </c>
      <c r="L30" s="13">
        <v>6113.5</v>
      </c>
      <c r="M30" s="13">
        <v>5732.1</v>
      </c>
      <c r="N30" s="13">
        <v>7700</v>
      </c>
      <c r="O30" s="20">
        <f>SUM(C30:N30)</f>
        <v>83847.20000000001</v>
      </c>
    </row>
    <row r="31" spans="1:15" ht="15" customHeight="1">
      <c r="A31" s="12">
        <v>2014</v>
      </c>
      <c r="B31" s="5" t="s">
        <v>16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0">
        <f>SUM(C31:N31)</f>
        <v>0</v>
      </c>
    </row>
    <row r="32" spans="1:15" ht="15" customHeight="1">
      <c r="A32" s="12">
        <v>2014</v>
      </c>
      <c r="B32" s="5" t="s">
        <v>17</v>
      </c>
      <c r="C32" s="13">
        <v>227260</v>
      </c>
      <c r="D32" s="13">
        <v>228614.8</v>
      </c>
      <c r="E32" s="13">
        <v>256611</v>
      </c>
      <c r="F32" s="13">
        <v>244913.9</v>
      </c>
      <c r="G32" s="13">
        <v>245732.2</v>
      </c>
      <c r="H32" s="13">
        <v>221272.6</v>
      </c>
      <c r="I32" s="13">
        <v>247067.1</v>
      </c>
      <c r="J32" s="13">
        <v>246076.1</v>
      </c>
      <c r="K32" s="13">
        <v>234507.1</v>
      </c>
      <c r="L32" s="13">
        <v>245320.1</v>
      </c>
      <c r="M32" s="13">
        <v>229386</v>
      </c>
      <c r="N32" s="13">
        <v>251139.8</v>
      </c>
      <c r="O32" s="20">
        <f>SUM(C32:N32)</f>
        <v>2877900.7</v>
      </c>
    </row>
    <row r="33" spans="1:15" ht="15" customHeight="1">
      <c r="A33" s="34"/>
      <c r="B33" s="2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29"/>
    </row>
    <row r="34" spans="1:15" ht="14.25">
      <c r="A34" s="12">
        <v>2013</v>
      </c>
      <c r="B34" s="5" t="s">
        <v>14</v>
      </c>
      <c r="C34" s="42">
        <v>56102.6</v>
      </c>
      <c r="D34" s="42">
        <v>45369.7</v>
      </c>
      <c r="E34" s="42">
        <v>55833.4</v>
      </c>
      <c r="F34" s="42">
        <v>55102</v>
      </c>
      <c r="G34" s="42">
        <v>55529.8</v>
      </c>
      <c r="H34" s="42">
        <v>54256.4</v>
      </c>
      <c r="I34" s="42">
        <v>54467.4</v>
      </c>
      <c r="J34" s="42">
        <v>53832.3</v>
      </c>
      <c r="K34" s="42">
        <v>49500.7</v>
      </c>
      <c r="L34" s="42">
        <v>53960.5</v>
      </c>
      <c r="M34" s="42">
        <v>52280.5</v>
      </c>
      <c r="N34" s="42">
        <v>51850.4</v>
      </c>
      <c r="O34" s="20">
        <f>SUM(C34:N34)</f>
        <v>638085.7000000001</v>
      </c>
    </row>
    <row r="35" spans="1:15" ht="14.25">
      <c r="A35" s="12">
        <v>2013</v>
      </c>
      <c r="B35" s="5" t="s">
        <v>15</v>
      </c>
      <c r="C35" s="42">
        <v>6871.8</v>
      </c>
      <c r="D35" s="42">
        <v>5278.3</v>
      </c>
      <c r="E35" s="42">
        <v>6613.5</v>
      </c>
      <c r="F35" s="42">
        <v>6932.7</v>
      </c>
      <c r="G35" s="42">
        <v>7679.9</v>
      </c>
      <c r="H35" s="42">
        <v>7354.9</v>
      </c>
      <c r="I35" s="42">
        <v>7482.4</v>
      </c>
      <c r="J35" s="42">
        <v>7759.6</v>
      </c>
      <c r="K35" s="42">
        <v>7491.1</v>
      </c>
      <c r="L35" s="42">
        <v>7786.8</v>
      </c>
      <c r="M35" s="42">
        <v>6868.1</v>
      </c>
      <c r="N35" s="42">
        <v>6387.6</v>
      </c>
      <c r="O35" s="20">
        <f>SUM(C35:N35)</f>
        <v>84506.70000000001</v>
      </c>
    </row>
    <row r="36" spans="1:15" ht="14.25">
      <c r="A36" s="12">
        <v>2013</v>
      </c>
      <c r="B36" s="5" t="s">
        <v>16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0">
        <f>SUM(C36:N36)</f>
        <v>0</v>
      </c>
    </row>
    <row r="37" spans="1:15" ht="14.25">
      <c r="A37" s="12">
        <v>2013</v>
      </c>
      <c r="B37" s="5" t="s">
        <v>17</v>
      </c>
      <c r="C37" s="42">
        <v>210894.1</v>
      </c>
      <c r="D37" s="42">
        <v>162255.1</v>
      </c>
      <c r="E37" s="42">
        <v>218786.7</v>
      </c>
      <c r="F37" s="42">
        <v>229758.1</v>
      </c>
      <c r="G37" s="42">
        <v>226365.1</v>
      </c>
      <c r="H37" s="42">
        <v>219532.7</v>
      </c>
      <c r="I37" s="42">
        <v>225809.9</v>
      </c>
      <c r="J37" s="42">
        <v>232319.8</v>
      </c>
      <c r="K37" s="42">
        <v>210640.2</v>
      </c>
      <c r="L37" s="42">
        <v>247082</v>
      </c>
      <c r="M37" s="42">
        <v>257050.7</v>
      </c>
      <c r="N37" s="42">
        <v>232968.9</v>
      </c>
      <c r="O37" s="20">
        <f>SUM(C37:N37)</f>
        <v>2673463.3000000003</v>
      </c>
    </row>
    <row r="38" spans="1:15" ht="12.75">
      <c r="A38" s="34"/>
      <c r="B38" s="2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29"/>
    </row>
    <row r="39" spans="1:15" ht="14.25">
      <c r="A39" s="4">
        <v>2012</v>
      </c>
      <c r="B39" s="5" t="s">
        <v>14</v>
      </c>
      <c r="C39" s="43">
        <v>64049.7</v>
      </c>
      <c r="D39" s="43">
        <v>61281.2</v>
      </c>
      <c r="E39" s="43">
        <v>68309.3</v>
      </c>
      <c r="F39" s="43">
        <v>62820.8</v>
      </c>
      <c r="G39" s="43">
        <v>63643.5</v>
      </c>
      <c r="H39" s="43">
        <v>61917.8</v>
      </c>
      <c r="I39" s="43">
        <v>58494.7</v>
      </c>
      <c r="J39" s="43">
        <v>55917.5</v>
      </c>
      <c r="K39" s="43">
        <v>61325.1</v>
      </c>
      <c r="L39" s="43">
        <v>61986.2</v>
      </c>
      <c r="M39" s="43">
        <v>60188.2</v>
      </c>
      <c r="N39" s="43">
        <v>60990.9</v>
      </c>
      <c r="O39" s="20">
        <f>SUM(C39:N39)</f>
        <v>740924.8999999999</v>
      </c>
    </row>
    <row r="40" spans="1:15" ht="14.25">
      <c r="A40" s="4">
        <v>2012</v>
      </c>
      <c r="B40" s="5" t="s">
        <v>15</v>
      </c>
      <c r="C40" s="43">
        <v>8919.9</v>
      </c>
      <c r="D40" s="43">
        <v>8850.8</v>
      </c>
      <c r="E40" s="43">
        <v>9632</v>
      </c>
      <c r="F40" s="43">
        <v>9010.6</v>
      </c>
      <c r="G40" s="43">
        <v>9387.6</v>
      </c>
      <c r="H40" s="43">
        <v>8621.9</v>
      </c>
      <c r="I40" s="43">
        <v>7889.5</v>
      </c>
      <c r="J40" s="43">
        <v>7903</v>
      </c>
      <c r="K40" s="43">
        <v>7690.1</v>
      </c>
      <c r="L40" s="43">
        <v>7506.7</v>
      </c>
      <c r="M40" s="43">
        <v>7220.5</v>
      </c>
      <c r="N40" s="43">
        <v>7465</v>
      </c>
      <c r="O40" s="20">
        <f>SUM(C40:N40)</f>
        <v>100097.59999999999</v>
      </c>
    </row>
    <row r="41" spans="1:15" ht="14.25">
      <c r="A41" s="4">
        <v>2012</v>
      </c>
      <c r="B41" s="5" t="s">
        <v>16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0">
        <f>SUM(C41:N41)</f>
        <v>0</v>
      </c>
    </row>
    <row r="42" spans="1:15" ht="14.25">
      <c r="A42" s="4">
        <v>2012</v>
      </c>
      <c r="B42" s="5" t="s">
        <v>17</v>
      </c>
      <c r="C42" s="43">
        <v>228919.3</v>
      </c>
      <c r="D42" s="43">
        <v>220715.1</v>
      </c>
      <c r="E42" s="43">
        <v>236232.9</v>
      </c>
      <c r="F42" s="43">
        <v>222179.5</v>
      </c>
      <c r="G42" s="43">
        <v>223829</v>
      </c>
      <c r="H42" s="43">
        <v>207560.6</v>
      </c>
      <c r="I42" s="43">
        <v>202153.8</v>
      </c>
      <c r="J42" s="43">
        <v>227183.3</v>
      </c>
      <c r="K42" s="43">
        <v>234328.3</v>
      </c>
      <c r="L42" s="43">
        <v>238792.9</v>
      </c>
      <c r="M42" s="43">
        <v>227753.7</v>
      </c>
      <c r="N42" s="43">
        <v>227388</v>
      </c>
      <c r="O42" s="20">
        <f>SUM(C42:N42)</f>
        <v>2697036.4000000004</v>
      </c>
    </row>
    <row r="43" spans="1:15" ht="12.75">
      <c r="A43" s="34"/>
      <c r="B43" s="2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29"/>
    </row>
    <row r="44" spans="1:15" ht="14.25">
      <c r="A44" s="4">
        <v>2011</v>
      </c>
      <c r="B44" s="5" t="s">
        <v>14</v>
      </c>
      <c r="C44" s="3">
        <v>69348.8</v>
      </c>
      <c r="D44" s="3">
        <v>62389.9</v>
      </c>
      <c r="E44" s="3">
        <v>69600.2</v>
      </c>
      <c r="F44" s="3">
        <v>69412.5</v>
      </c>
      <c r="G44" s="3">
        <v>30650.4</v>
      </c>
      <c r="H44" s="3">
        <v>19115.6</v>
      </c>
      <c r="I44" s="44">
        <v>20298.7</v>
      </c>
      <c r="J44" s="45">
        <v>23947.5</v>
      </c>
      <c r="K44" s="3">
        <v>35459.3</v>
      </c>
      <c r="L44" s="3">
        <v>63730.8</v>
      </c>
      <c r="M44" s="3">
        <v>61492.1</v>
      </c>
      <c r="N44" s="3">
        <v>62743.5</v>
      </c>
      <c r="O44" s="20">
        <f>SUM(C44:N44)</f>
        <v>588189.3</v>
      </c>
    </row>
    <row r="45" spans="1:15" ht="14.25">
      <c r="A45" s="4">
        <v>2011</v>
      </c>
      <c r="B45" s="5" t="s">
        <v>15</v>
      </c>
      <c r="C45" s="3">
        <v>9279.2</v>
      </c>
      <c r="D45" s="3">
        <v>8259.3</v>
      </c>
      <c r="E45" s="3">
        <v>8847.1</v>
      </c>
      <c r="F45" s="3">
        <v>8919.1</v>
      </c>
      <c r="G45" s="3">
        <v>5694.3</v>
      </c>
      <c r="H45" s="3">
        <v>4143.7</v>
      </c>
      <c r="I45" s="3">
        <v>4008.2</v>
      </c>
      <c r="J45" s="3">
        <v>3907.4</v>
      </c>
      <c r="K45" s="3">
        <v>5108</v>
      </c>
      <c r="L45" s="3">
        <v>9659</v>
      </c>
      <c r="M45" s="3">
        <v>9622.4</v>
      </c>
      <c r="N45" s="3">
        <v>8969.5</v>
      </c>
      <c r="O45" s="20">
        <f>SUM(C45:N45)</f>
        <v>86417.19999999998</v>
      </c>
    </row>
    <row r="46" spans="1:15" ht="14.25">
      <c r="A46" s="4">
        <v>2011</v>
      </c>
      <c r="B46" s="5" t="s">
        <v>16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0">
        <f>SUM(C46:N46)</f>
        <v>0</v>
      </c>
    </row>
    <row r="47" spans="1:15" ht="14.25">
      <c r="A47" s="4">
        <v>2011</v>
      </c>
      <c r="B47" s="5" t="s">
        <v>17</v>
      </c>
      <c r="C47" s="3">
        <v>220623.9</v>
      </c>
      <c r="D47" s="3">
        <v>207257.4</v>
      </c>
      <c r="E47" s="3">
        <v>232985.9</v>
      </c>
      <c r="F47" s="3">
        <v>233347.9</v>
      </c>
      <c r="G47" s="3">
        <v>113096.8</v>
      </c>
      <c r="H47" s="3">
        <v>67774.3</v>
      </c>
      <c r="I47" s="3">
        <v>78756.6</v>
      </c>
      <c r="J47" s="3">
        <v>81243.1</v>
      </c>
      <c r="K47" s="3">
        <v>119051.1</v>
      </c>
      <c r="L47" s="3">
        <v>196074.6</v>
      </c>
      <c r="M47" s="3">
        <v>203786.8</v>
      </c>
      <c r="N47" s="3">
        <v>221856</v>
      </c>
      <c r="O47" s="20">
        <f>SUM(C47:N47)</f>
        <v>1975854.4000000004</v>
      </c>
    </row>
    <row r="48" spans="1:15" ht="12.75">
      <c r="A48" s="34"/>
      <c r="B48" s="2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29"/>
    </row>
    <row r="49" spans="1:15" ht="14.25">
      <c r="A49" s="4">
        <v>2010</v>
      </c>
      <c r="B49" s="5" t="s">
        <v>14</v>
      </c>
      <c r="C49" s="3">
        <v>75123.8</v>
      </c>
      <c r="D49" s="3">
        <v>66939.3</v>
      </c>
      <c r="E49" s="3">
        <v>75086.7</v>
      </c>
      <c r="F49" s="3">
        <v>74074.2</v>
      </c>
      <c r="G49" s="3">
        <v>75150</v>
      </c>
      <c r="H49" s="3">
        <v>73513.3</v>
      </c>
      <c r="I49" s="44">
        <v>35527</v>
      </c>
      <c r="J49" s="45">
        <v>75217.4</v>
      </c>
      <c r="K49" s="3">
        <v>73026.6</v>
      </c>
      <c r="L49" s="3">
        <v>72603.8</v>
      </c>
      <c r="M49" s="3">
        <v>72526.2</v>
      </c>
      <c r="N49" s="3">
        <v>71885</v>
      </c>
      <c r="O49" s="20">
        <f>SUM(C49:N49)</f>
        <v>840673.2999999999</v>
      </c>
    </row>
    <row r="50" spans="1:15" ht="14.25">
      <c r="A50" s="4">
        <v>2010</v>
      </c>
      <c r="B50" s="5" t="s">
        <v>15</v>
      </c>
      <c r="C50" s="3">
        <v>9141.4</v>
      </c>
      <c r="D50" s="3">
        <v>8377.5</v>
      </c>
      <c r="E50" s="3">
        <v>9378.5</v>
      </c>
      <c r="F50" s="3">
        <v>9469.6</v>
      </c>
      <c r="G50" s="3">
        <v>9616</v>
      </c>
      <c r="H50" s="3">
        <v>8334.6</v>
      </c>
      <c r="I50" s="3">
        <v>3445.9</v>
      </c>
      <c r="J50" s="3">
        <v>7751.6</v>
      </c>
      <c r="K50" s="3">
        <v>8253.5</v>
      </c>
      <c r="L50" s="3">
        <v>8803.3</v>
      </c>
      <c r="M50" s="3">
        <v>9177.2</v>
      </c>
      <c r="N50" s="3">
        <v>9667.1</v>
      </c>
      <c r="O50" s="20">
        <f>SUM(C50:N50)</f>
        <v>101416.20000000001</v>
      </c>
    </row>
    <row r="51" spans="1:15" ht="14.25">
      <c r="A51" s="4">
        <v>2010</v>
      </c>
      <c r="B51" s="5" t="s">
        <v>16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0">
        <f>SUM(C51:N51)</f>
        <v>0</v>
      </c>
    </row>
    <row r="52" spans="1:15" ht="14.25">
      <c r="A52" s="4">
        <v>2010</v>
      </c>
      <c r="B52" s="5" t="s">
        <v>17</v>
      </c>
      <c r="C52" s="3">
        <v>221282.8</v>
      </c>
      <c r="D52" s="3">
        <v>197373</v>
      </c>
      <c r="E52" s="3">
        <v>219860.4</v>
      </c>
      <c r="F52" s="3">
        <v>214488.5</v>
      </c>
      <c r="G52" s="3">
        <v>226532.9</v>
      </c>
      <c r="H52" s="3">
        <v>220604.9</v>
      </c>
      <c r="I52" s="3">
        <v>109838.2</v>
      </c>
      <c r="J52" s="3">
        <v>221235.4</v>
      </c>
      <c r="K52" s="3">
        <v>208041.5</v>
      </c>
      <c r="L52" s="3">
        <v>214069.5</v>
      </c>
      <c r="M52" s="3">
        <v>222265.8</v>
      </c>
      <c r="N52" s="3">
        <v>225654.5</v>
      </c>
      <c r="O52" s="20">
        <f>SUM(C52:N52)</f>
        <v>2501247.3999999994</v>
      </c>
    </row>
    <row r="53" spans="1:15" ht="12.75">
      <c r="A53" s="34"/>
      <c r="B53" s="2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  <c r="O53" s="29"/>
    </row>
    <row r="54" spans="1:15" ht="14.25">
      <c r="A54" s="4">
        <v>2009</v>
      </c>
      <c r="B54" s="5" t="s">
        <v>14</v>
      </c>
      <c r="C54" s="3">
        <v>71191.2</v>
      </c>
      <c r="D54" s="3">
        <v>65505.9</v>
      </c>
      <c r="E54" s="3">
        <v>74745.2</v>
      </c>
      <c r="F54" s="3">
        <v>71603.9</v>
      </c>
      <c r="G54" s="3">
        <v>78384.6</v>
      </c>
      <c r="H54" s="3">
        <v>71601</v>
      </c>
      <c r="I54" s="44">
        <v>73115</v>
      </c>
      <c r="J54" s="44">
        <v>72160.2</v>
      </c>
      <c r="K54" s="3">
        <v>75293</v>
      </c>
      <c r="L54" s="3">
        <v>72952.3</v>
      </c>
      <c r="M54" s="3">
        <v>69731.1</v>
      </c>
      <c r="N54" s="3">
        <v>72815.9</v>
      </c>
      <c r="O54" s="20">
        <f>SUM(C54:N54)</f>
        <v>869099.2999999999</v>
      </c>
    </row>
    <row r="55" spans="1:15" ht="14.25">
      <c r="A55" s="4">
        <v>2009</v>
      </c>
      <c r="B55" s="5" t="s">
        <v>15</v>
      </c>
      <c r="C55" s="3">
        <v>8042.8</v>
      </c>
      <c r="D55" s="3">
        <v>8280.2</v>
      </c>
      <c r="E55" s="3">
        <v>9145.9</v>
      </c>
      <c r="F55" s="3">
        <v>9091.9</v>
      </c>
      <c r="G55" s="3">
        <v>9361.5</v>
      </c>
      <c r="H55" s="3">
        <v>8884</v>
      </c>
      <c r="I55" s="3">
        <v>8803</v>
      </c>
      <c r="J55" s="3">
        <v>9055.9</v>
      </c>
      <c r="K55" s="3">
        <v>9221.9</v>
      </c>
      <c r="L55" s="3">
        <v>9287.7</v>
      </c>
      <c r="M55" s="3">
        <v>9344.8</v>
      </c>
      <c r="N55" s="3">
        <v>8938.1</v>
      </c>
      <c r="O55" s="20">
        <f>SUM(C55:N55)</f>
        <v>107457.7</v>
      </c>
    </row>
    <row r="56" spans="1:15" ht="14.25">
      <c r="A56" s="4">
        <v>2009</v>
      </c>
      <c r="B56" s="5" t="s">
        <v>16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0">
        <f>SUM(C56:N56)</f>
        <v>0</v>
      </c>
    </row>
    <row r="57" spans="1:15" ht="14.25">
      <c r="A57" s="4">
        <v>2009</v>
      </c>
      <c r="B57" s="5" t="s">
        <v>17</v>
      </c>
      <c r="C57" s="3">
        <v>194241.3</v>
      </c>
      <c r="D57" s="3">
        <v>179534.6</v>
      </c>
      <c r="E57" s="3">
        <v>204022.1</v>
      </c>
      <c r="F57" s="3">
        <v>201497.3</v>
      </c>
      <c r="G57" s="3">
        <v>209980.5</v>
      </c>
      <c r="H57" s="3">
        <v>196015.3</v>
      </c>
      <c r="I57" s="3">
        <v>205986.9</v>
      </c>
      <c r="J57" s="3">
        <v>207534.3</v>
      </c>
      <c r="K57" s="3">
        <v>202190.1</v>
      </c>
      <c r="L57" s="3">
        <v>205452.1</v>
      </c>
      <c r="M57" s="3">
        <v>207218.4</v>
      </c>
      <c r="N57" s="3">
        <v>212670.6</v>
      </c>
      <c r="O57" s="20">
        <f>SUM(C57:N57)</f>
        <v>2426343.5000000005</v>
      </c>
    </row>
    <row r="58" spans="1:15" ht="12.75">
      <c r="A58" s="34"/>
      <c r="B58" s="2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  <c r="O58" s="29"/>
    </row>
    <row r="59" spans="1:15" ht="14.25">
      <c r="A59" s="4">
        <v>2008</v>
      </c>
      <c r="B59" s="5" t="s">
        <v>14</v>
      </c>
      <c r="C59" s="3">
        <v>78302.8</v>
      </c>
      <c r="D59" s="3">
        <v>73686.3</v>
      </c>
      <c r="E59" s="3">
        <v>77964.1</v>
      </c>
      <c r="F59" s="3">
        <v>75671.3</v>
      </c>
      <c r="G59" s="3">
        <v>68649.8</v>
      </c>
      <c r="H59" s="3">
        <v>70712.9</v>
      </c>
      <c r="I59" s="44">
        <v>73200.8</v>
      </c>
      <c r="J59" s="44">
        <v>75806.3</v>
      </c>
      <c r="K59" s="3">
        <v>74767.9</v>
      </c>
      <c r="L59" s="3">
        <v>76816.1</v>
      </c>
      <c r="M59" s="3">
        <v>72919.3</v>
      </c>
      <c r="N59" s="3">
        <v>75087.6</v>
      </c>
      <c r="O59" s="20">
        <f>SUM(C59:N59)</f>
        <v>893585.2</v>
      </c>
    </row>
    <row r="60" spans="1:15" ht="14.25">
      <c r="A60" s="4">
        <v>2008</v>
      </c>
      <c r="B60" s="5" t="s">
        <v>15</v>
      </c>
      <c r="C60" s="3">
        <v>8566.9</v>
      </c>
      <c r="D60" s="3">
        <v>7462.1</v>
      </c>
      <c r="E60" s="3">
        <v>8442</v>
      </c>
      <c r="F60" s="3">
        <v>8504.1</v>
      </c>
      <c r="G60" s="3">
        <v>8384.5</v>
      </c>
      <c r="H60" s="3">
        <v>8648.6</v>
      </c>
      <c r="I60" s="3">
        <v>8949.1</v>
      </c>
      <c r="J60" s="3">
        <v>9151.5</v>
      </c>
      <c r="K60" s="3">
        <v>8815.3</v>
      </c>
      <c r="L60" s="3">
        <v>9143</v>
      </c>
      <c r="M60" s="3">
        <v>8854.8</v>
      </c>
      <c r="N60" s="3">
        <v>8859.2</v>
      </c>
      <c r="O60" s="20">
        <f>SUM(C60:N60)</f>
        <v>103781.09999999999</v>
      </c>
    </row>
    <row r="61" spans="1:15" ht="14.25">
      <c r="A61" s="4">
        <v>2008</v>
      </c>
      <c r="B61" s="5" t="s">
        <v>16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0">
        <f>SUM(C61:N61)</f>
        <v>0</v>
      </c>
    </row>
    <row r="62" spans="1:15" ht="14.25">
      <c r="A62" s="4">
        <v>2008</v>
      </c>
      <c r="B62" s="5" t="s">
        <v>17</v>
      </c>
      <c r="C62" s="3">
        <v>186138.8</v>
      </c>
      <c r="D62" s="3">
        <v>175143.6</v>
      </c>
      <c r="E62" s="3">
        <v>186879.7</v>
      </c>
      <c r="F62" s="3">
        <v>186704.6</v>
      </c>
      <c r="G62" s="3">
        <v>173839.9</v>
      </c>
      <c r="H62" s="3">
        <v>181702.6</v>
      </c>
      <c r="I62" s="3">
        <v>192947.5</v>
      </c>
      <c r="J62" s="3">
        <v>197665.9</v>
      </c>
      <c r="K62" s="3">
        <v>192309.7</v>
      </c>
      <c r="L62" s="3">
        <v>191796.3</v>
      </c>
      <c r="M62" s="3">
        <v>188067.2</v>
      </c>
      <c r="N62" s="3">
        <v>195634.3</v>
      </c>
      <c r="O62" s="20">
        <f>SUM(C62:N62)</f>
        <v>2248830.1</v>
      </c>
    </row>
    <row r="63" spans="1:15" ht="12.75">
      <c r="A63" s="34"/>
      <c r="B63" s="28"/>
      <c r="O63" s="29"/>
    </row>
    <row r="64" spans="1:15" ht="14.25">
      <c r="A64" s="4">
        <v>2007</v>
      </c>
      <c r="B64" s="5" t="s">
        <v>14</v>
      </c>
      <c r="C64" s="3">
        <v>87514.7</v>
      </c>
      <c r="D64" s="3">
        <v>78176.2</v>
      </c>
      <c r="E64" s="3">
        <v>84084.4</v>
      </c>
      <c r="F64" s="3">
        <v>80687.7</v>
      </c>
      <c r="G64" s="3">
        <v>81509.3</v>
      </c>
      <c r="H64" s="3">
        <v>79052.1</v>
      </c>
      <c r="I64" s="44">
        <v>82798.8</v>
      </c>
      <c r="J64" s="45">
        <v>76438.8</v>
      </c>
      <c r="K64" s="3">
        <v>76143.9</v>
      </c>
      <c r="L64" s="3">
        <v>78538.6</v>
      </c>
      <c r="M64" s="3">
        <v>79986.1</v>
      </c>
      <c r="N64" s="3">
        <v>79392.2</v>
      </c>
      <c r="O64" s="20">
        <f>SUM(C64:N64)</f>
        <v>964322.8</v>
      </c>
    </row>
    <row r="65" spans="1:15" ht="14.25">
      <c r="A65" s="4">
        <v>2007</v>
      </c>
      <c r="B65" s="5" t="s">
        <v>15</v>
      </c>
      <c r="C65" s="3">
        <v>9067.9</v>
      </c>
      <c r="D65" s="3">
        <v>8014.1</v>
      </c>
      <c r="E65" s="3">
        <v>8799.5</v>
      </c>
      <c r="F65" s="3">
        <v>8919.2</v>
      </c>
      <c r="G65" s="3">
        <v>8635.3</v>
      </c>
      <c r="H65" s="3">
        <v>8534</v>
      </c>
      <c r="I65" s="3">
        <v>8862.1</v>
      </c>
      <c r="J65" s="3">
        <v>8506.3</v>
      </c>
      <c r="K65" s="3">
        <v>8483.1</v>
      </c>
      <c r="L65" s="3">
        <v>8766.3</v>
      </c>
      <c r="M65" s="3">
        <v>8525.4</v>
      </c>
      <c r="N65" s="3">
        <v>8635.9</v>
      </c>
      <c r="O65" s="20">
        <f>SUM(C65:N65)</f>
        <v>103749.09999999999</v>
      </c>
    </row>
    <row r="66" spans="1:15" ht="14.25">
      <c r="A66" s="4">
        <v>2007</v>
      </c>
      <c r="B66" s="5" t="s">
        <v>16</v>
      </c>
      <c r="O66" s="20">
        <f>SUM(C66:N66)</f>
        <v>0</v>
      </c>
    </row>
    <row r="67" spans="1:15" ht="14.25">
      <c r="A67" s="4">
        <v>2007</v>
      </c>
      <c r="B67" s="5" t="s">
        <v>17</v>
      </c>
      <c r="C67" s="3">
        <v>190532.1</v>
      </c>
      <c r="D67" s="3">
        <v>171847.4</v>
      </c>
      <c r="E67" s="3">
        <v>185178.1</v>
      </c>
      <c r="F67" s="3">
        <v>180862.8</v>
      </c>
      <c r="G67" s="3">
        <v>184388.5</v>
      </c>
      <c r="H67" s="3">
        <v>180185.5</v>
      </c>
      <c r="I67" s="3">
        <v>183232.7</v>
      </c>
      <c r="J67" s="3">
        <v>176620</v>
      </c>
      <c r="K67" s="3">
        <v>181713.6</v>
      </c>
      <c r="L67" s="3">
        <v>192282.6</v>
      </c>
      <c r="M67" s="3">
        <v>185376.4</v>
      </c>
      <c r="N67" s="3">
        <v>190396.4</v>
      </c>
      <c r="O67" s="20">
        <f>SUM(C67:N67)</f>
        <v>2202616.1</v>
      </c>
    </row>
    <row r="68" spans="1:15" ht="12.75">
      <c r="A68" s="34"/>
      <c r="B68" s="28"/>
      <c r="O68" s="29"/>
    </row>
    <row r="69" spans="1:15" ht="14.25">
      <c r="A69" s="4">
        <v>2006</v>
      </c>
      <c r="B69" s="5" t="s">
        <v>14</v>
      </c>
      <c r="C69" s="3">
        <v>88388.5</v>
      </c>
      <c r="D69" s="3">
        <v>79282.7</v>
      </c>
      <c r="E69" s="3">
        <v>88944</v>
      </c>
      <c r="F69" s="3">
        <v>85582.9</v>
      </c>
      <c r="G69" s="3">
        <v>84619.5</v>
      </c>
      <c r="H69" s="3">
        <v>83150.5</v>
      </c>
      <c r="I69" s="44">
        <v>86522.4</v>
      </c>
      <c r="J69" s="45">
        <v>87183.3</v>
      </c>
      <c r="K69" s="3">
        <v>83306.8</v>
      </c>
      <c r="L69" s="3">
        <v>71589.5</v>
      </c>
      <c r="M69" s="3">
        <v>82952.1</v>
      </c>
      <c r="N69" s="3">
        <v>90863.8</v>
      </c>
      <c r="O69" s="20">
        <f>SUM(C69:N69)</f>
        <v>1012386.0000000001</v>
      </c>
    </row>
    <row r="70" spans="1:15" ht="14.25">
      <c r="A70" s="4">
        <v>2006</v>
      </c>
      <c r="B70" s="5" t="s">
        <v>15</v>
      </c>
      <c r="C70" s="3">
        <v>9931.7</v>
      </c>
      <c r="D70" s="3">
        <v>8713.3</v>
      </c>
      <c r="E70" s="3">
        <v>9437.5</v>
      </c>
      <c r="F70" s="3">
        <v>8988.7</v>
      </c>
      <c r="G70" s="3">
        <v>9033.8</v>
      </c>
      <c r="H70" s="3">
        <v>8972.7</v>
      </c>
      <c r="I70" s="3">
        <v>9244.7</v>
      </c>
      <c r="J70" s="3">
        <v>9276.6</v>
      </c>
      <c r="K70" s="3">
        <v>8987.2</v>
      </c>
      <c r="L70" s="3">
        <v>8292.7</v>
      </c>
      <c r="M70" s="3">
        <v>8748.1</v>
      </c>
      <c r="N70" s="3">
        <v>9685</v>
      </c>
      <c r="O70" s="20">
        <f>SUM(C70:N70)</f>
        <v>109312</v>
      </c>
    </row>
    <row r="71" spans="1:15" ht="14.25">
      <c r="A71" s="4">
        <v>2006</v>
      </c>
      <c r="B71" s="5" t="s">
        <v>16</v>
      </c>
      <c r="O71" s="20">
        <f>SUM(C71:N71)</f>
        <v>0</v>
      </c>
    </row>
    <row r="72" spans="1:15" ht="14.25">
      <c r="A72" s="4">
        <v>2006</v>
      </c>
      <c r="B72" s="5" t="s">
        <v>17</v>
      </c>
      <c r="C72" s="3">
        <v>171314.1</v>
      </c>
      <c r="D72" s="3">
        <v>153727.7</v>
      </c>
      <c r="E72" s="3">
        <v>176302.7</v>
      </c>
      <c r="F72" s="3">
        <v>171031.1</v>
      </c>
      <c r="G72" s="3">
        <v>174463.2</v>
      </c>
      <c r="H72" s="3">
        <v>171517.7</v>
      </c>
      <c r="I72" s="3">
        <v>172862.7</v>
      </c>
      <c r="J72" s="3">
        <v>175225.6</v>
      </c>
      <c r="K72" s="3">
        <v>169431.7</v>
      </c>
      <c r="L72" s="3">
        <v>162372.8</v>
      </c>
      <c r="M72" s="3">
        <v>178010.4</v>
      </c>
      <c r="N72" s="3">
        <v>190020.3</v>
      </c>
      <c r="O72" s="20">
        <f>SUM(C72:N72)</f>
        <v>2066280</v>
      </c>
    </row>
    <row r="73" spans="1:15" ht="12.75">
      <c r="A73" s="34"/>
      <c r="B73" s="28"/>
      <c r="O73" s="29"/>
    </row>
    <row r="74" spans="1:15" ht="14.25">
      <c r="A74" s="4">
        <v>2005</v>
      </c>
      <c r="B74" s="5" t="s">
        <v>14</v>
      </c>
      <c r="C74" s="3">
        <v>96537.7</v>
      </c>
      <c r="D74" s="3">
        <v>85113.7</v>
      </c>
      <c r="E74" s="3">
        <v>96311.7</v>
      </c>
      <c r="F74" s="3">
        <v>92472</v>
      </c>
      <c r="G74" s="3">
        <v>92550</v>
      </c>
      <c r="H74" s="3">
        <v>87332.6</v>
      </c>
      <c r="I74" s="44">
        <v>48526.3</v>
      </c>
      <c r="J74" s="44">
        <v>91641.5</v>
      </c>
      <c r="K74" s="3">
        <v>85679</v>
      </c>
      <c r="L74" s="3">
        <v>88239</v>
      </c>
      <c r="M74" s="3">
        <v>87896.5</v>
      </c>
      <c r="N74" s="3">
        <v>90342.8</v>
      </c>
      <c r="O74" s="20">
        <f>SUM(C74:N74)</f>
        <v>1042642.8</v>
      </c>
    </row>
    <row r="75" spans="1:15" ht="14.25">
      <c r="A75" s="4">
        <v>2005</v>
      </c>
      <c r="B75" s="5" t="s">
        <v>15</v>
      </c>
      <c r="C75" s="3">
        <v>8487.7</v>
      </c>
      <c r="D75" s="3">
        <v>7335.5</v>
      </c>
      <c r="E75" s="3">
        <v>8358.8</v>
      </c>
      <c r="F75" s="3">
        <v>8294.2</v>
      </c>
      <c r="G75" s="3">
        <v>8702.7</v>
      </c>
      <c r="H75" s="3">
        <v>7147.2</v>
      </c>
      <c r="I75" s="3">
        <v>5589.2</v>
      </c>
      <c r="J75" s="3">
        <v>9927.5</v>
      </c>
      <c r="K75" s="3">
        <v>9560.8</v>
      </c>
      <c r="L75" s="3">
        <v>10002.9</v>
      </c>
      <c r="M75" s="3">
        <v>9167.3</v>
      </c>
      <c r="N75" s="3">
        <v>9841.8</v>
      </c>
      <c r="O75" s="20">
        <f>SUM(C75:N75)</f>
        <v>102415.59999999999</v>
      </c>
    </row>
    <row r="76" spans="1:15" ht="14.25">
      <c r="A76" s="4">
        <v>2005</v>
      </c>
      <c r="B76" s="5" t="s">
        <v>16</v>
      </c>
      <c r="O76" s="20">
        <f>SUM(C76:N76)</f>
        <v>0</v>
      </c>
    </row>
    <row r="77" spans="1:15" ht="14.25">
      <c r="A77" s="4">
        <v>2005</v>
      </c>
      <c r="B77" s="5" t="s">
        <v>17</v>
      </c>
      <c r="C77" s="3">
        <v>162293.9</v>
      </c>
      <c r="D77" s="3">
        <v>152192.7</v>
      </c>
      <c r="E77" s="3">
        <v>171373.6</v>
      </c>
      <c r="F77" s="3">
        <v>164718.1</v>
      </c>
      <c r="G77" s="3">
        <v>165648.2</v>
      </c>
      <c r="H77" s="3">
        <v>162197.9</v>
      </c>
      <c r="I77" s="3">
        <v>82416.2</v>
      </c>
      <c r="J77" s="3">
        <v>189256.9</v>
      </c>
      <c r="K77" s="3">
        <v>171629.1</v>
      </c>
      <c r="L77" s="3">
        <v>176632.6</v>
      </c>
      <c r="M77" s="3">
        <v>171116.9</v>
      </c>
      <c r="N77" s="3">
        <v>169538.6</v>
      </c>
      <c r="O77" s="20">
        <f>SUM(C77:N77)</f>
        <v>1939014.7000000002</v>
      </c>
    </row>
    <row r="78" spans="1:15" ht="12.75">
      <c r="A78" s="34"/>
      <c r="B78" s="28"/>
      <c r="O78" s="29"/>
    </row>
    <row r="79" spans="1:15" ht="14.25">
      <c r="A79" s="4">
        <v>2004</v>
      </c>
      <c r="B79" s="5" t="s">
        <v>14</v>
      </c>
      <c r="C79" s="3">
        <v>102918.1</v>
      </c>
      <c r="D79" s="3">
        <v>94711.7</v>
      </c>
      <c r="E79" s="3">
        <v>101771.8</v>
      </c>
      <c r="F79" s="3">
        <v>99370.8</v>
      </c>
      <c r="G79" s="3">
        <v>103199.3</v>
      </c>
      <c r="H79" s="3">
        <v>97492.2</v>
      </c>
      <c r="I79" s="44">
        <v>100316.5</v>
      </c>
      <c r="J79" s="44">
        <v>95108.4</v>
      </c>
      <c r="K79" s="3">
        <v>97553</v>
      </c>
      <c r="L79" s="3">
        <v>99741.8</v>
      </c>
      <c r="M79" s="3">
        <v>96144.7</v>
      </c>
      <c r="N79" s="3">
        <v>98393.4</v>
      </c>
      <c r="O79" s="20">
        <f>SUM(C79:N79)</f>
        <v>1186721.7</v>
      </c>
    </row>
    <row r="80" spans="1:15" ht="14.25">
      <c r="A80" s="4">
        <v>2004</v>
      </c>
      <c r="B80" s="5" t="s">
        <v>15</v>
      </c>
      <c r="C80" s="3">
        <v>8868.8</v>
      </c>
      <c r="D80" s="3">
        <v>8349</v>
      </c>
      <c r="E80" s="3">
        <v>8853.2</v>
      </c>
      <c r="F80" s="3">
        <v>8802.8</v>
      </c>
      <c r="G80" s="3">
        <v>9007.3</v>
      </c>
      <c r="H80" s="3">
        <v>8150.8</v>
      </c>
      <c r="I80" s="3">
        <v>8439.5</v>
      </c>
      <c r="J80" s="3">
        <v>8561.4</v>
      </c>
      <c r="K80" s="3">
        <v>8607.3</v>
      </c>
      <c r="L80" s="3">
        <v>8642.4</v>
      </c>
      <c r="M80" s="3">
        <v>8823.2</v>
      </c>
      <c r="N80" s="3">
        <v>8600.9</v>
      </c>
      <c r="O80" s="20">
        <f>SUM(C80:N80)</f>
        <v>103706.59999999999</v>
      </c>
    </row>
    <row r="81" spans="1:15" ht="14.25">
      <c r="A81" s="4">
        <v>2004</v>
      </c>
      <c r="B81" s="5" t="s">
        <v>16</v>
      </c>
      <c r="O81" s="20">
        <f>SUM(C81:N81)</f>
        <v>0</v>
      </c>
    </row>
    <row r="82" spans="1:15" ht="14.25">
      <c r="A82" s="4">
        <v>2004</v>
      </c>
      <c r="B82" s="5" t="s">
        <v>17</v>
      </c>
      <c r="C82" s="3">
        <v>171300.3</v>
      </c>
      <c r="D82" s="3">
        <v>160494.1</v>
      </c>
      <c r="E82" s="3">
        <v>172658.6</v>
      </c>
      <c r="F82" s="3">
        <v>163317.4</v>
      </c>
      <c r="G82" s="3">
        <v>166423.8</v>
      </c>
      <c r="H82" s="3">
        <v>159243.4</v>
      </c>
      <c r="I82" s="3">
        <v>167385.2</v>
      </c>
      <c r="J82" s="3">
        <v>160699.8</v>
      </c>
      <c r="K82" s="3">
        <v>159979.2</v>
      </c>
      <c r="L82" s="3">
        <v>166083.9</v>
      </c>
      <c r="M82" s="3">
        <v>162528.7</v>
      </c>
      <c r="N82" s="3">
        <v>169683.1</v>
      </c>
      <c r="O82" s="20">
        <f>SUM(C82:N82)</f>
        <v>1979797.5</v>
      </c>
    </row>
    <row r="83" spans="1:15" ht="12.75">
      <c r="A83" s="34"/>
      <c r="B83" s="28"/>
      <c r="O83" s="29"/>
    </row>
    <row r="84" spans="1:15" ht="14.25">
      <c r="A84" s="4">
        <v>2003</v>
      </c>
      <c r="B84" s="5" t="s">
        <v>14</v>
      </c>
      <c r="C84" s="3">
        <v>108661.2</v>
      </c>
      <c r="D84" s="3">
        <v>96848.1</v>
      </c>
      <c r="E84" s="3">
        <v>110186</v>
      </c>
      <c r="F84" s="3">
        <v>103980.5</v>
      </c>
      <c r="G84" s="3">
        <v>103888.5</v>
      </c>
      <c r="H84" s="3">
        <v>106368.2</v>
      </c>
      <c r="I84" s="44">
        <v>103294.7</v>
      </c>
      <c r="J84" s="44">
        <v>109415.8</v>
      </c>
      <c r="K84" s="3">
        <v>102293.2</v>
      </c>
      <c r="L84" s="3">
        <v>103647.3</v>
      </c>
      <c r="M84" s="3">
        <v>102125</v>
      </c>
      <c r="N84" s="3">
        <v>103939.5</v>
      </c>
      <c r="O84" s="20">
        <f>SUM(C84:N84)</f>
        <v>1254648</v>
      </c>
    </row>
    <row r="85" spans="1:15" ht="14.25">
      <c r="A85" s="4">
        <v>2003</v>
      </c>
      <c r="B85" s="5" t="s">
        <v>15</v>
      </c>
      <c r="C85" s="3">
        <v>9596.1</v>
      </c>
      <c r="D85" s="3">
        <v>8741</v>
      </c>
      <c r="E85" s="3">
        <v>9655.9</v>
      </c>
      <c r="F85" s="3">
        <v>9202.8</v>
      </c>
      <c r="G85" s="3">
        <v>9332.4</v>
      </c>
      <c r="H85" s="3">
        <v>8957.3</v>
      </c>
      <c r="I85" s="3">
        <v>8748.8</v>
      </c>
      <c r="J85" s="3">
        <v>9313.9</v>
      </c>
      <c r="K85" s="3">
        <v>7889.8</v>
      </c>
      <c r="L85" s="3">
        <v>8772.1</v>
      </c>
      <c r="M85" s="3">
        <v>9153.9</v>
      </c>
      <c r="N85" s="3">
        <v>9189</v>
      </c>
      <c r="O85" s="20">
        <f>SUM(C85:N85)</f>
        <v>108553</v>
      </c>
    </row>
    <row r="86" spans="1:15" ht="14.25">
      <c r="A86" s="4">
        <v>2003</v>
      </c>
      <c r="B86" s="5" t="s">
        <v>16</v>
      </c>
      <c r="O86" s="20">
        <f>SUM(C86:N86)</f>
        <v>0</v>
      </c>
    </row>
    <row r="87" spans="1:15" ht="14.25">
      <c r="A87" s="4">
        <v>2003</v>
      </c>
      <c r="B87" s="5" t="s">
        <v>17</v>
      </c>
      <c r="C87" s="3">
        <v>168858.6</v>
      </c>
      <c r="D87" s="3">
        <v>152928.8</v>
      </c>
      <c r="E87" s="3">
        <v>166033.6</v>
      </c>
      <c r="F87" s="3">
        <v>156652.3</v>
      </c>
      <c r="G87" s="3">
        <v>159680.4</v>
      </c>
      <c r="H87" s="3">
        <v>158369</v>
      </c>
      <c r="I87" s="3">
        <v>158510</v>
      </c>
      <c r="J87" s="3">
        <v>155636.2</v>
      </c>
      <c r="K87" s="3">
        <v>150441</v>
      </c>
      <c r="L87" s="3">
        <v>165550</v>
      </c>
      <c r="M87" s="3">
        <v>168074.2</v>
      </c>
      <c r="N87" s="3">
        <v>172569.4</v>
      </c>
      <c r="O87" s="20">
        <f>SUM(C87:N87)</f>
        <v>1933303.5</v>
      </c>
    </row>
    <row r="88" spans="1:15" ht="12.75">
      <c r="A88" s="34"/>
      <c r="B88" s="28"/>
      <c r="O88" s="29"/>
    </row>
    <row r="89" spans="1:15" ht="14.25">
      <c r="A89" s="4">
        <v>2002</v>
      </c>
      <c r="B89" s="5" t="s">
        <v>14</v>
      </c>
      <c r="C89" s="3">
        <v>118513</v>
      </c>
      <c r="D89" s="3">
        <v>108109.8</v>
      </c>
      <c r="E89" s="3">
        <v>122338</v>
      </c>
      <c r="F89" s="3">
        <v>117784.8</v>
      </c>
      <c r="G89" s="3">
        <v>119023.1</v>
      </c>
      <c r="H89" s="3">
        <v>112877.3</v>
      </c>
      <c r="I89" s="44">
        <v>115956.3</v>
      </c>
      <c r="J89" s="44">
        <v>116158.8</v>
      </c>
      <c r="K89" s="3">
        <v>109763.4</v>
      </c>
      <c r="L89" s="3">
        <v>114594.2</v>
      </c>
      <c r="M89" s="3">
        <v>109619.7</v>
      </c>
      <c r="N89" s="3">
        <v>110657.6</v>
      </c>
      <c r="O89" s="20">
        <f>SUM(C89:N89)</f>
        <v>1375396.0000000002</v>
      </c>
    </row>
    <row r="90" spans="1:15" ht="14.25">
      <c r="A90" s="4">
        <v>2002</v>
      </c>
      <c r="B90" s="5" t="s">
        <v>15</v>
      </c>
      <c r="C90" s="3">
        <v>11249.9</v>
      </c>
      <c r="D90" s="3">
        <v>10036.7</v>
      </c>
      <c r="E90" s="3">
        <v>11081</v>
      </c>
      <c r="F90" s="3">
        <v>10748</v>
      </c>
      <c r="G90" s="3">
        <v>10263.1</v>
      </c>
      <c r="H90" s="3">
        <v>9862</v>
      </c>
      <c r="I90" s="3">
        <v>10361</v>
      </c>
      <c r="J90" s="3">
        <v>10222.3</v>
      </c>
      <c r="K90" s="3">
        <v>10434.9</v>
      </c>
      <c r="L90" s="3">
        <v>9969</v>
      </c>
      <c r="M90" s="3">
        <v>9442.4</v>
      </c>
      <c r="N90" s="3">
        <v>9785.9</v>
      </c>
      <c r="O90" s="20">
        <f>SUM(C90:N90)</f>
        <v>123456.19999999998</v>
      </c>
    </row>
    <row r="91" spans="1:15" ht="14.25">
      <c r="A91" s="4">
        <v>2002</v>
      </c>
      <c r="B91" s="5" t="s">
        <v>16</v>
      </c>
      <c r="O91" s="20">
        <f>SUM(C91:N91)</f>
        <v>0</v>
      </c>
    </row>
    <row r="92" spans="1:15" ht="14.25">
      <c r="A92" s="4">
        <v>2002</v>
      </c>
      <c r="B92" s="5" t="s">
        <v>17</v>
      </c>
      <c r="C92" s="3">
        <v>174403</v>
      </c>
      <c r="D92" s="3">
        <v>158817.7</v>
      </c>
      <c r="E92" s="3">
        <v>178647.8</v>
      </c>
      <c r="F92" s="3">
        <v>170667.6</v>
      </c>
      <c r="G92" s="3">
        <v>167325.9</v>
      </c>
      <c r="H92" s="3">
        <v>158897.2</v>
      </c>
      <c r="I92" s="3">
        <v>164798.4</v>
      </c>
      <c r="J92" s="3">
        <v>166739.1</v>
      </c>
      <c r="K92" s="3">
        <v>159855</v>
      </c>
      <c r="L92" s="3">
        <v>170048.4</v>
      </c>
      <c r="M92" s="3">
        <v>165483.7</v>
      </c>
      <c r="N92" s="3">
        <v>168270.7</v>
      </c>
      <c r="O92" s="20">
        <f>SUM(C92:N92)</f>
        <v>2003954.4999999998</v>
      </c>
    </row>
    <row r="93" spans="1:15" ht="12.75">
      <c r="A93" s="34"/>
      <c r="B93" s="28"/>
      <c r="O93" s="29"/>
    </row>
    <row r="94" spans="1:15" ht="14.25">
      <c r="A94" s="4">
        <v>2001</v>
      </c>
      <c r="B94" s="5" t="s">
        <v>14</v>
      </c>
      <c r="C94" s="3">
        <v>121345</v>
      </c>
      <c r="D94" s="3">
        <v>113930.5</v>
      </c>
      <c r="E94" s="3">
        <v>121010.5</v>
      </c>
      <c r="F94" s="3">
        <v>119245.7</v>
      </c>
      <c r="G94" s="3">
        <v>121221.8</v>
      </c>
      <c r="H94" s="3">
        <v>112955.2</v>
      </c>
      <c r="I94" s="44">
        <v>122596.4</v>
      </c>
      <c r="J94" s="44">
        <v>116418.3</v>
      </c>
      <c r="K94" s="3">
        <v>112667.5</v>
      </c>
      <c r="L94" s="3">
        <v>123177.3</v>
      </c>
      <c r="M94" s="3">
        <v>124732.7</v>
      </c>
      <c r="N94" s="3">
        <v>122896.9</v>
      </c>
      <c r="O94" s="20">
        <f>SUM(C94:N94)</f>
        <v>1432197.7999999998</v>
      </c>
    </row>
    <row r="95" spans="1:15" ht="14.25">
      <c r="A95" s="4">
        <v>2001</v>
      </c>
      <c r="B95" s="5" t="s">
        <v>15</v>
      </c>
      <c r="C95" s="3">
        <v>10761.1</v>
      </c>
      <c r="D95" s="3">
        <v>10172.3</v>
      </c>
      <c r="E95" s="3">
        <v>10312.3</v>
      </c>
      <c r="F95" s="3">
        <v>10604.2</v>
      </c>
      <c r="G95" s="3">
        <v>10881.9</v>
      </c>
      <c r="H95" s="3">
        <v>10244.6</v>
      </c>
      <c r="I95" s="3">
        <v>10664.5</v>
      </c>
      <c r="J95" s="3">
        <v>10653.9</v>
      </c>
      <c r="K95" s="3">
        <v>10729.8</v>
      </c>
      <c r="L95" s="3">
        <v>11607.9</v>
      </c>
      <c r="M95" s="3">
        <v>11843.5</v>
      </c>
      <c r="N95" s="3">
        <v>11675.3</v>
      </c>
      <c r="O95" s="20">
        <f>SUM(C95:N95)</f>
        <v>130151.29999999999</v>
      </c>
    </row>
    <row r="96" spans="1:15" ht="14.25">
      <c r="A96" s="4">
        <v>2001</v>
      </c>
      <c r="B96" s="5" t="s">
        <v>16</v>
      </c>
      <c r="O96" s="20">
        <f>SUM(C96:N96)</f>
        <v>0</v>
      </c>
    </row>
    <row r="97" spans="1:15" ht="14.25">
      <c r="A97" s="4">
        <v>2001</v>
      </c>
      <c r="B97" s="5" t="s">
        <v>17</v>
      </c>
      <c r="C97" s="3">
        <v>159781.9</v>
      </c>
      <c r="D97" s="3">
        <v>147188.3</v>
      </c>
      <c r="E97" s="3">
        <v>161159.8</v>
      </c>
      <c r="F97" s="3">
        <v>158821.3</v>
      </c>
      <c r="G97" s="3">
        <v>159193.1</v>
      </c>
      <c r="H97" s="3">
        <v>153102</v>
      </c>
      <c r="I97" s="3">
        <v>165734.6</v>
      </c>
      <c r="J97" s="3">
        <v>167683.7</v>
      </c>
      <c r="K97" s="3">
        <v>161931.4</v>
      </c>
      <c r="L97" s="3">
        <v>176468.2</v>
      </c>
      <c r="M97" s="3">
        <v>173645.6</v>
      </c>
      <c r="N97" s="3">
        <v>175297.4</v>
      </c>
      <c r="O97" s="20">
        <f>SUM(C97:N97)</f>
        <v>1960007.2999999998</v>
      </c>
    </row>
    <row r="98" spans="1:15" ht="12.75">
      <c r="A98" s="34"/>
      <c r="B98" s="28"/>
      <c r="O98" s="29"/>
    </row>
    <row r="99" spans="1:15" ht="14.25">
      <c r="A99" s="4">
        <v>2000</v>
      </c>
      <c r="B99" s="5" t="s">
        <v>14</v>
      </c>
      <c r="C99" s="3">
        <v>129318.3</v>
      </c>
      <c r="D99" s="3">
        <v>121733.5</v>
      </c>
      <c r="E99" s="3">
        <v>129349.4</v>
      </c>
      <c r="F99" s="3">
        <v>124057.6</v>
      </c>
      <c r="G99" s="3">
        <v>123535.9</v>
      </c>
      <c r="H99" s="3">
        <v>99029.7</v>
      </c>
      <c r="I99" s="44">
        <v>122348.7</v>
      </c>
      <c r="J99" s="44">
        <v>115465.7</v>
      </c>
      <c r="K99" s="3">
        <v>113993.9</v>
      </c>
      <c r="L99" s="3">
        <v>118217.2</v>
      </c>
      <c r="M99" s="3">
        <v>116366.7</v>
      </c>
      <c r="N99" s="3">
        <v>120857.2</v>
      </c>
      <c r="O99" s="20">
        <f>SUM(C99:N99)</f>
        <v>1434273.7999999996</v>
      </c>
    </row>
    <row r="100" spans="1:15" ht="14.25">
      <c r="A100" s="4">
        <v>2000</v>
      </c>
      <c r="B100" s="5" t="s">
        <v>15</v>
      </c>
      <c r="C100" s="3">
        <v>11035.2</v>
      </c>
      <c r="D100" s="3">
        <v>10259.1</v>
      </c>
      <c r="E100" s="3">
        <v>10832.9</v>
      </c>
      <c r="F100" s="3">
        <v>10663.5</v>
      </c>
      <c r="G100" s="3">
        <v>11114.8</v>
      </c>
      <c r="H100" s="3">
        <v>8600.9</v>
      </c>
      <c r="I100" s="3">
        <v>10820.4</v>
      </c>
      <c r="J100" s="3">
        <v>10839.3</v>
      </c>
      <c r="K100" s="3">
        <v>10057.9</v>
      </c>
      <c r="L100" s="3">
        <v>11085.3</v>
      </c>
      <c r="M100" s="3">
        <v>10233.9</v>
      </c>
      <c r="N100" s="3">
        <v>10083.6</v>
      </c>
      <c r="O100" s="20">
        <f>SUM(C100:N100)</f>
        <v>125626.8</v>
      </c>
    </row>
    <row r="101" spans="1:15" ht="14.25">
      <c r="A101" s="4">
        <v>2000</v>
      </c>
      <c r="B101" s="5" t="s">
        <v>16</v>
      </c>
      <c r="O101" s="20">
        <f>SUM(C101:N101)</f>
        <v>0</v>
      </c>
    </row>
    <row r="102" spans="1:15" ht="14.25">
      <c r="A102" s="4">
        <v>2000</v>
      </c>
      <c r="B102" s="5" t="s">
        <v>17</v>
      </c>
      <c r="C102" s="3">
        <v>152018.6</v>
      </c>
      <c r="D102" s="3">
        <v>144534.2</v>
      </c>
      <c r="E102" s="3">
        <v>155269.9</v>
      </c>
      <c r="F102" s="3">
        <v>150436.8</v>
      </c>
      <c r="G102" s="3">
        <v>147984.9</v>
      </c>
      <c r="H102" s="3">
        <v>123241.2</v>
      </c>
      <c r="I102" s="3">
        <v>151655.4</v>
      </c>
      <c r="J102" s="3">
        <v>153315.5</v>
      </c>
      <c r="K102" s="3">
        <v>148271.4</v>
      </c>
      <c r="L102" s="3">
        <v>152786.6</v>
      </c>
      <c r="M102" s="3">
        <v>152710.4</v>
      </c>
      <c r="N102" s="3">
        <v>157423.9</v>
      </c>
      <c r="O102" s="20">
        <f>SUM(C102:N102)</f>
        <v>1789648.7999999998</v>
      </c>
    </row>
    <row r="103" ht="12.75">
      <c r="B103" s="51" t="s">
        <v>25</v>
      </c>
    </row>
    <row r="104" ht="12.75">
      <c r="O104"/>
    </row>
  </sheetData>
  <sheetProtection/>
  <mergeCells count="1">
    <mergeCell ref="E2:L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11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9.140625" style="2" customWidth="1"/>
    <col min="2" max="2" width="51.7109375" style="2" customWidth="1"/>
    <col min="3" max="3" width="9.140625" style="2" customWidth="1"/>
    <col min="4" max="4" width="9.7109375" style="2" customWidth="1"/>
    <col min="5" max="10" width="9.140625" style="2" customWidth="1"/>
    <col min="11" max="11" width="11.7109375" style="2" customWidth="1"/>
    <col min="12" max="12" width="9.8515625" style="2" customWidth="1"/>
    <col min="13" max="13" width="11.28125" style="2" customWidth="1"/>
    <col min="14" max="14" width="11.00390625" style="2" customWidth="1"/>
    <col min="15" max="15" width="13.57421875" style="2" customWidth="1"/>
    <col min="16" max="16384" width="9.140625" style="2" customWidth="1"/>
  </cols>
  <sheetData>
    <row r="1" spans="1:14" ht="57.75" customHeight="1">
      <c r="A1" s="4"/>
      <c r="B1" s="35" t="str">
        <f>'1. Norman Wells'!B1</f>
        <v>Norman Wells and Ikhil Production Statistics / Statistiques de production de Norman Wells et d’Ikhil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0.25" customHeight="1">
      <c r="A2" s="4"/>
      <c r="B2" s="36"/>
      <c r="C2" s="3"/>
      <c r="D2" s="3"/>
      <c r="E2" s="37" t="s">
        <v>20</v>
      </c>
      <c r="F2" s="38"/>
      <c r="G2" s="38"/>
      <c r="H2" s="38"/>
      <c r="I2" s="38"/>
      <c r="J2" s="38"/>
      <c r="K2" s="38"/>
      <c r="L2" s="38"/>
      <c r="M2" s="3"/>
      <c r="N2" s="3"/>
    </row>
    <row r="3" spans="1:15" ht="38.25">
      <c r="A3" s="17" t="s">
        <v>13</v>
      </c>
      <c r="B3" s="26" t="s">
        <v>23</v>
      </c>
      <c r="C3" s="22" t="s">
        <v>0</v>
      </c>
      <c r="D3" s="22" t="s">
        <v>18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19" t="s">
        <v>12</v>
      </c>
    </row>
    <row r="4" spans="1:15" ht="15" customHeight="1">
      <c r="A4" s="12">
        <f>A9+1</f>
        <v>2019</v>
      </c>
      <c r="B4" s="5" t="s">
        <v>14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0">
        <f>SUM(C4:N4)</f>
        <v>0</v>
      </c>
    </row>
    <row r="5" spans="1:15" ht="15" customHeight="1">
      <c r="A5" s="12">
        <f>A4</f>
        <v>2019</v>
      </c>
      <c r="B5" s="5" t="s">
        <v>15</v>
      </c>
      <c r="C5" s="21">
        <f>'[1]g. Ikhil Well Prod'!C386</f>
        <v>61.68</v>
      </c>
      <c r="D5" s="21">
        <f>'[1]g. Ikhil Well Prod'!C387</f>
        <v>48.71</v>
      </c>
      <c r="E5" s="21">
        <f>'[1]g. Ikhil Well Prod'!C388</f>
        <v>0</v>
      </c>
      <c r="F5" s="21">
        <f>'[1]g. Ikhil Well Prod'!C389</f>
        <v>0</v>
      </c>
      <c r="G5" s="21"/>
      <c r="H5" s="21"/>
      <c r="I5" s="21"/>
      <c r="J5" s="21"/>
      <c r="K5" s="21"/>
      <c r="L5" s="21"/>
      <c r="M5" s="21"/>
      <c r="N5" s="21"/>
      <c r="O5" s="20">
        <f>SUM(C5:N5)</f>
        <v>110.39</v>
      </c>
    </row>
    <row r="6" spans="1:15" ht="15" customHeight="1">
      <c r="A6" s="12">
        <f>A5</f>
        <v>2019</v>
      </c>
      <c r="B6" s="5" t="s">
        <v>16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0">
        <f>SUM(C6:N6)</f>
        <v>0</v>
      </c>
    </row>
    <row r="7" spans="1:15" ht="15" customHeight="1">
      <c r="A7" s="12">
        <f>A6</f>
        <v>2019</v>
      </c>
      <c r="B7" s="5" t="s">
        <v>17</v>
      </c>
      <c r="C7" s="21">
        <f>'[1]g. Ikhil Well Prod'!F386</f>
        <v>0</v>
      </c>
      <c r="D7" s="21">
        <f>'[1]g. Ikhil Well Prod'!F387</f>
        <v>0</v>
      </c>
      <c r="E7" s="21">
        <f>'[1]g. Ikhil Well Prod'!F388</f>
        <v>0</v>
      </c>
      <c r="F7" s="21">
        <f>'[1]g. Ikhil Well Prod'!F389</f>
        <v>0</v>
      </c>
      <c r="G7" s="21"/>
      <c r="H7" s="21"/>
      <c r="I7" s="21"/>
      <c r="J7" s="21"/>
      <c r="K7" s="21"/>
      <c r="L7" s="21"/>
      <c r="M7" s="21"/>
      <c r="N7" s="21"/>
      <c r="O7" s="20">
        <f>SUM(C7:N7)</f>
        <v>0</v>
      </c>
    </row>
    <row r="8" spans="1:15" ht="15" customHeight="1">
      <c r="A8" s="27"/>
      <c r="B8" s="2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ht="15" customHeight="1">
      <c r="A9" s="12">
        <f>A14+1</f>
        <v>2018</v>
      </c>
      <c r="B9" s="5" t="s">
        <v>14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0">
        <f>SUM(C9:N9)</f>
        <v>0</v>
      </c>
    </row>
    <row r="10" spans="1:15" ht="15" customHeight="1">
      <c r="A10" s="12">
        <f>A9</f>
        <v>2018</v>
      </c>
      <c r="B10" s="5" t="s">
        <v>15</v>
      </c>
      <c r="C10" s="21">
        <v>440.3</v>
      </c>
      <c r="D10" s="21">
        <v>109.7</v>
      </c>
      <c r="E10" s="21">
        <v>16.76</v>
      </c>
      <c r="F10" s="21">
        <v>257.34</v>
      </c>
      <c r="G10" s="21">
        <f>272.37</f>
        <v>272.37</v>
      </c>
      <c r="H10" s="21">
        <v>306.4</v>
      </c>
      <c r="I10" s="21">
        <f>157.2</f>
        <v>157.2</v>
      </c>
      <c r="J10" s="21">
        <f>120.6</f>
        <v>120.6</v>
      </c>
      <c r="K10" s="9">
        <v>166.03</v>
      </c>
      <c r="L10" s="9">
        <v>44.57</v>
      </c>
      <c r="M10" s="9">
        <v>736.38</v>
      </c>
      <c r="N10" s="9">
        <v>792.59</v>
      </c>
      <c r="O10" s="20">
        <f>SUM(C10:N10)</f>
        <v>3420.24</v>
      </c>
    </row>
    <row r="11" spans="1:15" ht="15" customHeight="1">
      <c r="A11" s="12">
        <f>A10</f>
        <v>2018</v>
      </c>
      <c r="B11" s="5" t="s">
        <v>16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0">
        <f>SUM(C11:N11)</f>
        <v>0</v>
      </c>
    </row>
    <row r="12" spans="1:15" ht="15" customHeight="1">
      <c r="A12" s="12">
        <f>A11</f>
        <v>2018</v>
      </c>
      <c r="B12" s="5" t="s">
        <v>17</v>
      </c>
      <c r="C12" s="21">
        <v>0.65</v>
      </c>
      <c r="D12" s="21">
        <v>0.41</v>
      </c>
      <c r="E12" s="21">
        <v>0</v>
      </c>
      <c r="F12" s="21">
        <v>0.02</v>
      </c>
      <c r="G12" s="21">
        <v>0.79</v>
      </c>
      <c r="H12" s="21">
        <v>1.65</v>
      </c>
      <c r="I12" s="21">
        <v>0.51</v>
      </c>
      <c r="J12" s="21">
        <v>0</v>
      </c>
      <c r="K12" s="21">
        <v>0.16</v>
      </c>
      <c r="L12" s="21">
        <v>0.22</v>
      </c>
      <c r="M12" s="21">
        <v>0.84</v>
      </c>
      <c r="N12" s="21">
        <v>1</v>
      </c>
      <c r="O12" s="20">
        <f>SUM(C12:N12)</f>
        <v>6.25</v>
      </c>
    </row>
    <row r="13" spans="1:15" ht="15" customHeight="1">
      <c r="A13" s="27"/>
      <c r="B13" s="28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</row>
    <row r="14" spans="1:15" ht="15" customHeight="1">
      <c r="A14" s="12">
        <v>2017</v>
      </c>
      <c r="B14" s="5" t="s">
        <v>14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>
        <f>SUM(C14:N14)</f>
        <v>0</v>
      </c>
    </row>
    <row r="15" spans="1:15" ht="15" customHeight="1">
      <c r="A15" s="12">
        <v>2017</v>
      </c>
      <c r="B15" s="5" t="s">
        <v>15</v>
      </c>
      <c r="C15" s="21">
        <v>459.93</v>
      </c>
      <c r="D15" s="21">
        <v>285.41</v>
      </c>
      <c r="E15" s="21">
        <v>309.9</v>
      </c>
      <c r="F15" s="21">
        <v>497.2</v>
      </c>
      <c r="G15" s="21">
        <v>552.3</v>
      </c>
      <c r="H15" s="21">
        <v>242.23</v>
      </c>
      <c r="I15" s="21">
        <v>194.2</v>
      </c>
      <c r="J15" s="21">
        <v>195.7</v>
      </c>
      <c r="K15" s="21">
        <v>530.9</v>
      </c>
      <c r="L15" s="21">
        <v>114.7</v>
      </c>
      <c r="M15" s="21">
        <v>673.9</v>
      </c>
      <c r="N15" s="21">
        <v>731.5</v>
      </c>
      <c r="O15" s="20">
        <f>SUM(C15:N15)</f>
        <v>4787.869999999999</v>
      </c>
    </row>
    <row r="16" spans="1:15" ht="15" customHeight="1">
      <c r="A16" s="12">
        <v>2017</v>
      </c>
      <c r="B16" s="5" t="s">
        <v>16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>
        <f>SUM(C16:N16)</f>
        <v>0</v>
      </c>
    </row>
    <row r="17" spans="1:15" ht="15" customHeight="1">
      <c r="A17" s="12">
        <v>2017</v>
      </c>
      <c r="B17" s="5" t="s">
        <v>17</v>
      </c>
      <c r="C17" s="21">
        <v>1.07</v>
      </c>
      <c r="D17" s="21">
        <v>0.78</v>
      </c>
      <c r="E17" s="21">
        <v>0.5</v>
      </c>
      <c r="F17" s="21">
        <v>0.44</v>
      </c>
      <c r="G17" s="21">
        <v>0.34</v>
      </c>
      <c r="H17" s="21">
        <v>0.87</v>
      </c>
      <c r="I17" s="48">
        <v>0.6</v>
      </c>
      <c r="J17" s="48">
        <v>0.6</v>
      </c>
      <c r="K17" s="48">
        <v>0.39</v>
      </c>
      <c r="L17" s="48">
        <v>0.9</v>
      </c>
      <c r="M17" s="21">
        <v>0.94</v>
      </c>
      <c r="N17" s="21">
        <v>0.58</v>
      </c>
      <c r="O17" s="20">
        <f>SUM(C17:N17)</f>
        <v>8.01</v>
      </c>
    </row>
    <row r="18" spans="1:15" ht="15" customHeight="1">
      <c r="A18" s="27"/>
      <c r="B18" s="2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15" customHeight="1">
      <c r="A19" s="12">
        <v>2016</v>
      </c>
      <c r="B19" s="5" t="s">
        <v>14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>
        <f>SUM(C19:N19)</f>
        <v>0</v>
      </c>
    </row>
    <row r="20" spans="1:15" ht="15" customHeight="1">
      <c r="A20" s="12">
        <v>2016</v>
      </c>
      <c r="B20" s="5" t="s">
        <v>15</v>
      </c>
      <c r="C20" s="21">
        <v>304.69</v>
      </c>
      <c r="D20" s="21">
        <v>170.6</v>
      </c>
      <c r="E20" s="21">
        <v>267.2</v>
      </c>
      <c r="F20" s="21">
        <v>768.37</v>
      </c>
      <c r="G20" s="21">
        <v>663.69</v>
      </c>
      <c r="H20" s="21">
        <v>383.97</v>
      </c>
      <c r="I20" s="21">
        <v>171.22</v>
      </c>
      <c r="J20" s="21">
        <v>434.2</v>
      </c>
      <c r="K20" s="21">
        <v>112.68</v>
      </c>
      <c r="L20" s="21">
        <v>37.1</v>
      </c>
      <c r="M20" s="21">
        <v>85.68</v>
      </c>
      <c r="N20" s="21">
        <v>378.45</v>
      </c>
      <c r="O20" s="20">
        <f>SUM(C20:N20)</f>
        <v>3777.8499999999995</v>
      </c>
    </row>
    <row r="21" spans="1:15" ht="15" customHeight="1">
      <c r="A21" s="12">
        <v>2016</v>
      </c>
      <c r="B21" s="5" t="s">
        <v>16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0">
        <f>SUM(C21:N21)</f>
        <v>0</v>
      </c>
    </row>
    <row r="22" spans="1:15" ht="15" customHeight="1">
      <c r="A22" s="12">
        <v>2016</v>
      </c>
      <c r="B22" s="5" t="s">
        <v>17</v>
      </c>
      <c r="C22" s="21">
        <v>0.57</v>
      </c>
      <c r="D22" s="21">
        <v>0.63</v>
      </c>
      <c r="E22" s="21">
        <v>0.2</v>
      </c>
      <c r="F22" s="21">
        <v>0</v>
      </c>
      <c r="G22" s="21">
        <v>0.15</v>
      </c>
      <c r="H22" s="21">
        <v>0.64</v>
      </c>
      <c r="I22" s="21">
        <v>0.82</v>
      </c>
      <c r="J22" s="21">
        <v>0.56</v>
      </c>
      <c r="K22" s="21">
        <v>0.11</v>
      </c>
      <c r="L22" s="21">
        <v>0</v>
      </c>
      <c r="M22" s="21">
        <v>0</v>
      </c>
      <c r="N22" s="21">
        <v>0</v>
      </c>
      <c r="O22" s="20">
        <f>SUM(C22:N22)</f>
        <v>3.6799999999999997</v>
      </c>
    </row>
    <row r="23" spans="1:15" ht="15" customHeight="1">
      <c r="A23" s="27"/>
      <c r="B23" s="28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</row>
    <row r="24" spans="1:15" ht="15" customHeight="1">
      <c r="A24" s="12">
        <v>2015</v>
      </c>
      <c r="B24" s="5" t="s">
        <v>14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>
        <f>SUM(C24:N24)</f>
        <v>0</v>
      </c>
    </row>
    <row r="25" spans="1:15" ht="15" customHeight="1">
      <c r="A25" s="12">
        <v>2015</v>
      </c>
      <c r="B25" s="5" t="s">
        <v>15</v>
      </c>
      <c r="C25" s="21">
        <v>413.7</v>
      </c>
      <c r="D25" s="21">
        <v>61.8</v>
      </c>
      <c r="E25" s="21">
        <v>48.2</v>
      </c>
      <c r="F25" s="21">
        <v>334.8</v>
      </c>
      <c r="G25" s="21">
        <v>564.12</v>
      </c>
      <c r="H25" s="21">
        <v>442.9</v>
      </c>
      <c r="I25" s="21">
        <v>123.22</v>
      </c>
      <c r="J25" s="21">
        <v>164.68</v>
      </c>
      <c r="K25" s="21">
        <v>172.4</v>
      </c>
      <c r="L25" s="21">
        <v>117.17</v>
      </c>
      <c r="M25" s="21">
        <v>64.32</v>
      </c>
      <c r="N25" s="21">
        <v>278.19</v>
      </c>
      <c r="O25" s="20">
        <f>SUM(C25:N25)</f>
        <v>2785.5000000000005</v>
      </c>
    </row>
    <row r="26" spans="1:15" ht="15" customHeight="1">
      <c r="A26" s="12">
        <v>2015</v>
      </c>
      <c r="B26" s="5" t="s">
        <v>16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0">
        <f>SUM(C26:N26)</f>
        <v>0</v>
      </c>
    </row>
    <row r="27" spans="1:15" ht="15" customHeight="1">
      <c r="A27" s="12">
        <v>2015</v>
      </c>
      <c r="B27" s="5" t="s">
        <v>17</v>
      </c>
      <c r="C27" s="21">
        <v>0.2</v>
      </c>
      <c r="D27" s="21">
        <v>0</v>
      </c>
      <c r="E27" s="21">
        <v>0.2</v>
      </c>
      <c r="F27" s="21">
        <v>0.2</v>
      </c>
      <c r="G27" s="21">
        <v>0.6</v>
      </c>
      <c r="H27" s="21">
        <v>0.6</v>
      </c>
      <c r="I27" s="21">
        <v>0.2</v>
      </c>
      <c r="J27" s="21">
        <v>1.2</v>
      </c>
      <c r="K27" s="21">
        <v>0.6</v>
      </c>
      <c r="L27" s="21">
        <v>0</v>
      </c>
      <c r="M27" s="21">
        <v>0</v>
      </c>
      <c r="N27" s="21">
        <v>0</v>
      </c>
      <c r="O27" s="20">
        <f>SUM(C27:N27)</f>
        <v>3.8000000000000003</v>
      </c>
    </row>
    <row r="28" spans="1:15" ht="15" customHeight="1">
      <c r="A28" s="27"/>
      <c r="B28" s="2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</row>
    <row r="29" spans="1:15" ht="15" customHeight="1">
      <c r="A29" s="12">
        <v>2014</v>
      </c>
      <c r="B29" s="5" t="s">
        <v>14</v>
      </c>
      <c r="C29" s="21"/>
      <c r="D29" s="21"/>
      <c r="E29" s="21"/>
      <c r="F29" s="49"/>
      <c r="G29" s="49"/>
      <c r="H29" s="49"/>
      <c r="I29" s="49"/>
      <c r="J29" s="49"/>
      <c r="K29" s="49"/>
      <c r="L29" s="49"/>
      <c r="M29" s="49"/>
      <c r="N29" s="49"/>
      <c r="O29" s="20">
        <f>SUM(C29:N29)</f>
        <v>0</v>
      </c>
    </row>
    <row r="30" spans="1:15" ht="15" customHeight="1">
      <c r="A30" s="12">
        <v>2014</v>
      </c>
      <c r="B30" s="5" t="s">
        <v>15</v>
      </c>
      <c r="C30" s="21">
        <v>528.2</v>
      </c>
      <c r="D30" s="21">
        <v>420.1</v>
      </c>
      <c r="E30" s="21">
        <v>520.2</v>
      </c>
      <c r="F30" s="21">
        <v>58.7</v>
      </c>
      <c r="G30" s="13">
        <v>30.6</v>
      </c>
      <c r="H30" s="13">
        <v>185.4</v>
      </c>
      <c r="I30" s="21">
        <v>115.2</v>
      </c>
      <c r="J30" s="21">
        <v>99.41</v>
      </c>
      <c r="K30" s="21">
        <v>135.2</v>
      </c>
      <c r="L30" s="21">
        <v>150.8</v>
      </c>
      <c r="M30" s="21">
        <v>802.38</v>
      </c>
      <c r="N30" s="21">
        <v>594.84</v>
      </c>
      <c r="O30" s="20">
        <f>SUM(C30:N30)</f>
        <v>3641.0300000000007</v>
      </c>
    </row>
    <row r="31" spans="1:15" ht="15" customHeight="1">
      <c r="A31" s="12">
        <v>2014</v>
      </c>
      <c r="B31" s="5" t="s">
        <v>16</v>
      </c>
      <c r="C31" s="21"/>
      <c r="D31" s="21"/>
      <c r="E31" s="21"/>
      <c r="F31" s="21"/>
      <c r="G31" s="13"/>
      <c r="H31" s="13"/>
      <c r="I31" s="21"/>
      <c r="J31" s="21"/>
      <c r="K31" s="21"/>
      <c r="L31" s="21"/>
      <c r="M31" s="21"/>
      <c r="N31" s="21"/>
      <c r="O31" s="20">
        <f>SUM(C31:N31)</f>
        <v>0</v>
      </c>
    </row>
    <row r="32" spans="1:15" ht="15" customHeight="1">
      <c r="A32" s="12">
        <v>2014</v>
      </c>
      <c r="B32" s="5" t="s">
        <v>17</v>
      </c>
      <c r="C32" s="21">
        <v>0.9</v>
      </c>
      <c r="D32" s="21">
        <v>0.7</v>
      </c>
      <c r="E32" s="21">
        <v>0.5</v>
      </c>
      <c r="F32" s="21">
        <v>0.7</v>
      </c>
      <c r="G32" s="13">
        <v>0.5</v>
      </c>
      <c r="H32" s="13">
        <v>0</v>
      </c>
      <c r="I32" s="21">
        <v>0</v>
      </c>
      <c r="J32" s="21">
        <v>0</v>
      </c>
      <c r="K32" s="21">
        <v>0</v>
      </c>
      <c r="L32" s="21">
        <v>0.5</v>
      </c>
      <c r="M32" s="21">
        <v>0.32</v>
      </c>
      <c r="N32" s="21">
        <v>0.18</v>
      </c>
      <c r="O32" s="20">
        <f>SUM(C32:N32)</f>
        <v>4.3</v>
      </c>
    </row>
    <row r="33" spans="1:15" ht="15" customHeight="1">
      <c r="A33" s="27"/>
      <c r="B33" s="28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</row>
    <row r="34" spans="1:15" s="18" customFormat="1" ht="15" customHeight="1">
      <c r="A34" s="24">
        <v>2013</v>
      </c>
      <c r="B34" s="5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0">
        <f>SUM(C34:N34)</f>
        <v>0</v>
      </c>
    </row>
    <row r="35" spans="1:15" s="18" customFormat="1" ht="15" customHeight="1">
      <c r="A35" s="24">
        <v>2013</v>
      </c>
      <c r="B35" s="5" t="s">
        <v>15</v>
      </c>
      <c r="C35" s="21">
        <v>803.57</v>
      </c>
      <c r="D35" s="21">
        <v>139.1</v>
      </c>
      <c r="E35" s="21">
        <v>315.6</v>
      </c>
      <c r="F35" s="21">
        <v>136.8</v>
      </c>
      <c r="G35" s="21">
        <v>118.3</v>
      </c>
      <c r="H35" s="21">
        <v>146.9</v>
      </c>
      <c r="I35" s="21">
        <v>116.7</v>
      </c>
      <c r="J35" s="21">
        <v>271.88</v>
      </c>
      <c r="K35" s="21">
        <v>114.92</v>
      </c>
      <c r="L35" s="21">
        <v>98.87</v>
      </c>
      <c r="M35" s="21">
        <v>630</v>
      </c>
      <c r="N35" s="21">
        <v>1141.4</v>
      </c>
      <c r="O35" s="20">
        <f>SUM(C35:N35)</f>
        <v>4034.04</v>
      </c>
    </row>
    <row r="36" spans="1:15" s="18" customFormat="1" ht="15" customHeight="1">
      <c r="A36" s="24">
        <v>2013</v>
      </c>
      <c r="B36" s="5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0">
        <f>SUM(C36:N36)</f>
        <v>0</v>
      </c>
    </row>
    <row r="37" spans="1:15" s="18" customFormat="1" ht="15" customHeight="1">
      <c r="A37" s="24">
        <v>2013</v>
      </c>
      <c r="B37" s="5" t="s">
        <v>17</v>
      </c>
      <c r="C37" s="21">
        <v>1</v>
      </c>
      <c r="D37" s="21">
        <v>0.9</v>
      </c>
      <c r="E37" s="21">
        <v>0.8</v>
      </c>
      <c r="F37" s="21">
        <v>0.6</v>
      </c>
      <c r="G37" s="21">
        <v>0.4</v>
      </c>
      <c r="H37" s="21">
        <v>0.1</v>
      </c>
      <c r="I37" s="21">
        <v>0</v>
      </c>
      <c r="J37" s="21">
        <v>0</v>
      </c>
      <c r="K37" s="21">
        <v>0</v>
      </c>
      <c r="L37" s="21">
        <v>1.1</v>
      </c>
      <c r="M37" s="21">
        <v>0.2</v>
      </c>
      <c r="N37" s="21">
        <v>0.7</v>
      </c>
      <c r="O37" s="20">
        <f>SUM(C37:N37)</f>
        <v>5.800000000000001</v>
      </c>
    </row>
    <row r="38" spans="1:15" ht="15" customHeight="1">
      <c r="A38" s="30"/>
      <c r="B38" s="31"/>
      <c r="O38" s="50"/>
    </row>
    <row r="39" spans="1:15" ht="14.25">
      <c r="A39" s="4">
        <v>2012</v>
      </c>
      <c r="B39" s="5" t="s">
        <v>14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">
        <f>SUM(C39:N39)</f>
        <v>0</v>
      </c>
    </row>
    <row r="40" spans="1:16" ht="14.25">
      <c r="A40" s="4">
        <v>2012</v>
      </c>
      <c r="B40" s="5" t="s">
        <v>15</v>
      </c>
      <c r="C40" s="6">
        <v>2060.4</v>
      </c>
      <c r="D40" s="6">
        <v>1196.2</v>
      </c>
      <c r="E40" s="6">
        <v>1508.5</v>
      </c>
      <c r="F40" s="6">
        <v>944.83</v>
      </c>
      <c r="G40" s="6">
        <v>539.3</v>
      </c>
      <c r="H40" s="6">
        <v>316.83</v>
      </c>
      <c r="I40" s="6">
        <v>357.18</v>
      </c>
      <c r="J40" s="6">
        <v>286.3</v>
      </c>
      <c r="K40" s="6">
        <v>440.81</v>
      </c>
      <c r="L40" s="6">
        <v>327.1</v>
      </c>
      <c r="M40" s="6">
        <v>1043.7</v>
      </c>
      <c r="N40" s="6">
        <v>1315.1</v>
      </c>
      <c r="O40" s="20">
        <f>SUM(C40:N40)</f>
        <v>10336.250000000002</v>
      </c>
      <c r="P40" s="15"/>
    </row>
    <row r="41" spans="1:16" ht="14.25">
      <c r="A41" s="4">
        <v>2012</v>
      </c>
      <c r="B41" s="5" t="s">
        <v>16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0">
        <f>SUM(C41:N41)</f>
        <v>0</v>
      </c>
      <c r="P41" s="15"/>
    </row>
    <row r="42" spans="1:16" ht="14.25">
      <c r="A42" s="4">
        <v>2012</v>
      </c>
      <c r="B42" s="5" t="s">
        <v>17</v>
      </c>
      <c r="C42" s="6">
        <v>1.1</v>
      </c>
      <c r="D42" s="6">
        <v>1</v>
      </c>
      <c r="E42" s="6">
        <v>1</v>
      </c>
      <c r="F42" s="6">
        <v>1.1</v>
      </c>
      <c r="G42" s="6">
        <v>0.9</v>
      </c>
      <c r="H42" s="6">
        <v>0.59</v>
      </c>
      <c r="I42" s="6">
        <v>0.67</v>
      </c>
      <c r="J42" s="6">
        <v>0.68</v>
      </c>
      <c r="K42" s="6">
        <v>0.88</v>
      </c>
      <c r="L42" s="6">
        <v>1</v>
      </c>
      <c r="M42" s="6">
        <v>0.6</v>
      </c>
      <c r="N42" s="6">
        <v>0.8</v>
      </c>
      <c r="O42" s="20">
        <f>SUM(C42:N42)</f>
        <v>10.32</v>
      </c>
      <c r="P42" s="15"/>
    </row>
    <row r="43" spans="1:16" s="1" customFormat="1" ht="12.75">
      <c r="A43" s="30"/>
      <c r="B43" s="3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"/>
      <c r="P43" s="15"/>
    </row>
    <row r="44" spans="1:16" s="1" customFormat="1" ht="14.25">
      <c r="A44" s="4">
        <v>2011</v>
      </c>
      <c r="B44" s="5" t="s">
        <v>14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0"/>
      <c r="O44" s="20">
        <f>SUM(C44:N44)</f>
        <v>0</v>
      </c>
      <c r="P44" s="15"/>
    </row>
    <row r="45" spans="1:16" s="1" customFormat="1" ht="14.25">
      <c r="A45" s="4">
        <v>2011</v>
      </c>
      <c r="B45" s="5" t="s">
        <v>15</v>
      </c>
      <c r="C45" s="15">
        <v>1770.1</v>
      </c>
      <c r="D45" s="15">
        <v>1451.9</v>
      </c>
      <c r="E45" s="15">
        <v>1736.8</v>
      </c>
      <c r="F45" s="15">
        <v>1428.9</v>
      </c>
      <c r="G45" s="15">
        <v>1038.8</v>
      </c>
      <c r="H45" s="15">
        <v>785.5</v>
      </c>
      <c r="I45" s="15">
        <v>921.4</v>
      </c>
      <c r="J45" s="15">
        <v>952.47</v>
      </c>
      <c r="K45" s="15">
        <v>1212.5</v>
      </c>
      <c r="L45" s="15">
        <v>1475.7</v>
      </c>
      <c r="M45" s="15">
        <v>2049.9</v>
      </c>
      <c r="N45" s="15">
        <v>2198.9</v>
      </c>
      <c r="O45" s="20">
        <f>SUM(C45:N45)</f>
        <v>17022.87</v>
      </c>
      <c r="P45" s="15"/>
    </row>
    <row r="46" spans="1:16" s="1" customFormat="1" ht="14.25">
      <c r="A46" s="4">
        <v>2011</v>
      </c>
      <c r="B46" s="5" t="s">
        <v>16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0">
        <f>SUM(C46:N46)</f>
        <v>0</v>
      </c>
      <c r="P46" s="15"/>
    </row>
    <row r="47" spans="1:16" ht="14.25">
      <c r="A47" s="4">
        <v>2011</v>
      </c>
      <c r="B47" s="5" t="s">
        <v>17</v>
      </c>
      <c r="C47" s="15">
        <v>0.9</v>
      </c>
      <c r="D47" s="15">
        <v>0.9</v>
      </c>
      <c r="E47" s="15">
        <v>0.8</v>
      </c>
      <c r="F47" s="15">
        <v>2.3</v>
      </c>
      <c r="G47" s="15">
        <v>0.6</v>
      </c>
      <c r="H47" s="15">
        <v>0.5</v>
      </c>
      <c r="I47" s="15">
        <v>1.4</v>
      </c>
      <c r="J47" s="15">
        <v>0.94</v>
      </c>
      <c r="K47" s="15">
        <v>0.7</v>
      </c>
      <c r="L47" s="15">
        <v>1</v>
      </c>
      <c r="M47" s="15">
        <v>1.1</v>
      </c>
      <c r="N47" s="15">
        <v>1.2</v>
      </c>
      <c r="O47" s="20">
        <f>SUM(C47:N47)</f>
        <v>12.339999999999998</v>
      </c>
      <c r="P47" s="15"/>
    </row>
    <row r="48" spans="1:16" ht="12.75">
      <c r="A48" s="30"/>
      <c r="B48" s="3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P48" s="15"/>
    </row>
    <row r="49" spans="1:16" ht="14.25">
      <c r="A49" s="4">
        <v>2010</v>
      </c>
      <c r="B49" s="5" t="s">
        <v>14</v>
      </c>
      <c r="C49" s="13"/>
      <c r="D49" s="14"/>
      <c r="E49" s="14"/>
      <c r="F49" s="15"/>
      <c r="G49" s="14"/>
      <c r="H49" s="14"/>
      <c r="I49" s="15"/>
      <c r="J49" s="15"/>
      <c r="K49" s="14"/>
      <c r="L49" s="15"/>
      <c r="M49" s="14"/>
      <c r="N49" s="15"/>
      <c r="O49" s="20">
        <f>SUM(C49:N49)</f>
        <v>0</v>
      </c>
      <c r="P49" s="15"/>
    </row>
    <row r="50" spans="1:16" ht="14.25">
      <c r="A50" s="4">
        <v>2010</v>
      </c>
      <c r="B50" s="5" t="s">
        <v>15</v>
      </c>
      <c r="C50" s="15">
        <v>2336.5</v>
      </c>
      <c r="D50" s="15">
        <v>1928</v>
      </c>
      <c r="E50" s="15">
        <v>2004.9</v>
      </c>
      <c r="F50" s="15">
        <v>1323.2</v>
      </c>
      <c r="G50" s="15">
        <v>1132.3</v>
      </c>
      <c r="H50" s="15">
        <v>936.9</v>
      </c>
      <c r="I50" s="15">
        <v>829.1</v>
      </c>
      <c r="J50" s="15">
        <v>902.1</v>
      </c>
      <c r="K50" s="15">
        <v>1108.4</v>
      </c>
      <c r="L50" s="15">
        <v>1540.7</v>
      </c>
      <c r="M50" s="15">
        <v>1527.2</v>
      </c>
      <c r="N50" s="15">
        <v>2118.9</v>
      </c>
      <c r="O50" s="20">
        <f>SUM(C50:N50)</f>
        <v>17688.2</v>
      </c>
      <c r="P50" s="15"/>
    </row>
    <row r="51" spans="1:16" ht="14.25">
      <c r="A51" s="4">
        <v>2010</v>
      </c>
      <c r="B51" s="5" t="s">
        <v>16</v>
      </c>
      <c r="C51" s="13"/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20">
        <f>SUM(C51:N51)</f>
        <v>0</v>
      </c>
      <c r="P51" s="15"/>
    </row>
    <row r="52" spans="1:16" ht="14.25">
      <c r="A52" s="4">
        <v>2010</v>
      </c>
      <c r="B52" s="5" t="s">
        <v>17</v>
      </c>
      <c r="C52" s="15">
        <v>0.9</v>
      </c>
      <c r="D52" s="15">
        <v>0.5</v>
      </c>
      <c r="E52" s="15">
        <v>0.88</v>
      </c>
      <c r="F52" s="15">
        <v>1</v>
      </c>
      <c r="G52" s="15">
        <v>0.24</v>
      </c>
      <c r="H52" s="15">
        <v>3.9</v>
      </c>
      <c r="I52" s="15">
        <v>0.48</v>
      </c>
      <c r="J52" s="15">
        <v>0.4</v>
      </c>
      <c r="K52" s="15">
        <v>0.5</v>
      </c>
      <c r="L52" s="15">
        <v>2.5</v>
      </c>
      <c r="M52" s="15">
        <v>2.3</v>
      </c>
      <c r="N52" s="15">
        <v>6.7</v>
      </c>
      <c r="O52" s="20">
        <f>SUM(C52:N52)</f>
        <v>20.3</v>
      </c>
      <c r="P52" s="15"/>
    </row>
    <row r="53" spans="1:16" ht="12.75">
      <c r="A53" s="30"/>
      <c r="B53" s="3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P53" s="15"/>
    </row>
    <row r="54" spans="1:16" ht="14.25">
      <c r="A54" s="4">
        <v>2009</v>
      </c>
      <c r="B54" s="5" t="s">
        <v>14</v>
      </c>
      <c r="C54" s="13"/>
      <c r="D54" s="14"/>
      <c r="E54" s="14"/>
      <c r="F54" s="15"/>
      <c r="G54" s="14"/>
      <c r="H54" s="14"/>
      <c r="I54" s="14"/>
      <c r="J54" s="14"/>
      <c r="K54" s="14"/>
      <c r="L54" s="14"/>
      <c r="M54" s="14"/>
      <c r="N54" s="14"/>
      <c r="O54" s="20">
        <f>SUM(C54:N54)</f>
        <v>0</v>
      </c>
      <c r="P54" s="15"/>
    </row>
    <row r="55" spans="1:16" ht="14.25">
      <c r="A55" s="4">
        <v>2009</v>
      </c>
      <c r="B55" s="5" t="s">
        <v>15</v>
      </c>
      <c r="C55" s="15">
        <v>1939.7</v>
      </c>
      <c r="D55" s="15">
        <v>1867.6</v>
      </c>
      <c r="E55" s="15">
        <v>2138.9</v>
      </c>
      <c r="F55" s="15">
        <v>1603.1</v>
      </c>
      <c r="G55" s="15">
        <v>1240.6</v>
      </c>
      <c r="H55" s="15">
        <v>749.5</v>
      </c>
      <c r="I55" s="15">
        <v>918.6</v>
      </c>
      <c r="J55" s="15">
        <v>998.7</v>
      </c>
      <c r="K55" s="15">
        <v>1141.5</v>
      </c>
      <c r="L55" s="15">
        <v>1545.2</v>
      </c>
      <c r="M55" s="15">
        <v>1830.3</v>
      </c>
      <c r="N55" s="15">
        <v>1990.1</v>
      </c>
      <c r="O55" s="20">
        <f>SUM(C55:N55)</f>
        <v>17963.800000000003</v>
      </c>
      <c r="P55" s="15"/>
    </row>
    <row r="56" spans="1:16" ht="14.25">
      <c r="A56" s="4">
        <v>2009</v>
      </c>
      <c r="B56" s="5" t="s">
        <v>16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0">
        <f>SUM(C56:N56)</f>
        <v>0</v>
      </c>
      <c r="P56" s="15"/>
    </row>
    <row r="57" spans="1:16" ht="14.25">
      <c r="A57" s="4">
        <v>2009</v>
      </c>
      <c r="B57" s="5" t="s">
        <v>17</v>
      </c>
      <c r="C57" s="15">
        <v>0.08</v>
      </c>
      <c r="D57" s="15">
        <v>0.45</v>
      </c>
      <c r="E57" s="15">
        <v>2.13</v>
      </c>
      <c r="F57" s="15">
        <v>1.57</v>
      </c>
      <c r="G57" s="15">
        <v>0.56</v>
      </c>
      <c r="H57" s="15">
        <v>1.57</v>
      </c>
      <c r="I57" s="15">
        <v>0.1</v>
      </c>
      <c r="J57" s="15">
        <v>0</v>
      </c>
      <c r="K57" s="15">
        <v>1.3</v>
      </c>
      <c r="L57" s="15">
        <v>0</v>
      </c>
      <c r="M57" s="15">
        <v>0.9</v>
      </c>
      <c r="N57" s="15">
        <v>0.2</v>
      </c>
      <c r="O57" s="20">
        <f>SUM(C57:N57)</f>
        <v>8.86</v>
      </c>
      <c r="P57" s="15"/>
    </row>
    <row r="58" spans="1:16" ht="12.75">
      <c r="A58" s="30"/>
      <c r="B58" s="3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P58" s="15"/>
    </row>
    <row r="59" spans="1:16" ht="14.25">
      <c r="A59" s="4">
        <v>2008</v>
      </c>
      <c r="B59" s="5" t="s">
        <v>14</v>
      </c>
      <c r="C59" s="13"/>
      <c r="D59" s="14"/>
      <c r="E59" s="14"/>
      <c r="F59" s="15"/>
      <c r="G59" s="14"/>
      <c r="H59" s="14"/>
      <c r="I59" s="14"/>
      <c r="J59" s="14"/>
      <c r="K59" s="14"/>
      <c r="L59" s="14"/>
      <c r="M59" s="14"/>
      <c r="N59" s="14"/>
      <c r="O59" s="20">
        <f>SUM(C59:N59)</f>
        <v>0</v>
      </c>
      <c r="P59" s="15"/>
    </row>
    <row r="60" spans="1:16" ht="14.25">
      <c r="A60" s="4">
        <v>2008</v>
      </c>
      <c r="B60" s="5" t="s">
        <v>15</v>
      </c>
      <c r="C60" s="15">
        <v>2062.7</v>
      </c>
      <c r="D60" s="15">
        <v>2145.8</v>
      </c>
      <c r="E60" s="15">
        <v>2213.1</v>
      </c>
      <c r="F60" s="15">
        <v>1556.8</v>
      </c>
      <c r="G60" s="15">
        <v>1279.7</v>
      </c>
      <c r="H60" s="15">
        <v>865.5</v>
      </c>
      <c r="I60" s="15">
        <v>802</v>
      </c>
      <c r="J60" s="15">
        <v>1060.5</v>
      </c>
      <c r="K60" s="15">
        <v>1258.25</v>
      </c>
      <c r="L60" s="15">
        <v>1651.3</v>
      </c>
      <c r="M60" s="15">
        <v>1809.2</v>
      </c>
      <c r="N60" s="15">
        <v>2195.3</v>
      </c>
      <c r="O60" s="20">
        <f>SUM(C60:N60)</f>
        <v>18900.149999999998</v>
      </c>
      <c r="P60" s="15"/>
    </row>
    <row r="61" spans="1:16" ht="14.25">
      <c r="A61" s="4">
        <v>2008</v>
      </c>
      <c r="B61" s="5" t="s">
        <v>16</v>
      </c>
      <c r="C61" s="1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20">
        <f>SUM(C61:N61)</f>
        <v>0</v>
      </c>
      <c r="P61" s="15"/>
    </row>
    <row r="62" spans="1:16" ht="14.25">
      <c r="A62" s="4">
        <v>2008</v>
      </c>
      <c r="B62" s="5" t="s">
        <v>17</v>
      </c>
      <c r="C62" s="15">
        <v>0.84</v>
      </c>
      <c r="D62" s="15">
        <v>1</v>
      </c>
      <c r="E62" s="16">
        <v>0</v>
      </c>
      <c r="F62" s="16">
        <v>0</v>
      </c>
      <c r="G62" s="16">
        <v>0</v>
      </c>
      <c r="H62" s="15">
        <v>4.1</v>
      </c>
      <c r="I62" s="15">
        <v>0.44</v>
      </c>
      <c r="J62" s="15">
        <v>1</v>
      </c>
      <c r="K62" s="15">
        <v>1.28</v>
      </c>
      <c r="L62" s="15">
        <v>0.1</v>
      </c>
      <c r="M62" s="15">
        <v>0.2</v>
      </c>
      <c r="N62" s="15">
        <v>0.02</v>
      </c>
      <c r="O62" s="20">
        <f>SUM(C62:N62)</f>
        <v>8.979999999999999</v>
      </c>
      <c r="P62" s="15"/>
    </row>
    <row r="63" spans="1:16" ht="12.75">
      <c r="A63" s="32"/>
      <c r="B63" s="3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P63" s="15"/>
    </row>
    <row r="64" spans="1:16" ht="14.25">
      <c r="A64" s="4">
        <v>2007</v>
      </c>
      <c r="B64" s="5" t="s">
        <v>14</v>
      </c>
      <c r="C64" s="13"/>
      <c r="D64" s="14"/>
      <c r="E64" s="14"/>
      <c r="F64" s="15"/>
      <c r="G64" s="14"/>
      <c r="H64" s="14"/>
      <c r="I64" s="14"/>
      <c r="J64" s="14"/>
      <c r="K64" s="14"/>
      <c r="L64" s="14"/>
      <c r="M64" s="14"/>
      <c r="N64" s="14"/>
      <c r="O64" s="20">
        <f>SUM(C64:N64)</f>
        <v>0</v>
      </c>
      <c r="P64" s="15"/>
    </row>
    <row r="65" spans="1:16" ht="14.25">
      <c r="A65" s="4">
        <v>2007</v>
      </c>
      <c r="B65" s="5" t="s">
        <v>15</v>
      </c>
      <c r="C65" s="15">
        <v>1489.99</v>
      </c>
      <c r="D65" s="15">
        <v>1830.3000000000002</v>
      </c>
      <c r="E65" s="15">
        <v>1892.94</v>
      </c>
      <c r="F65" s="15">
        <v>1499.4</v>
      </c>
      <c r="G65" s="15">
        <v>1596.9499999999998</v>
      </c>
      <c r="H65" s="15">
        <v>791.3000000000001</v>
      </c>
      <c r="I65" s="15">
        <v>466.8</v>
      </c>
      <c r="J65" s="15">
        <v>0.45</v>
      </c>
      <c r="K65" s="15">
        <v>109.71</v>
      </c>
      <c r="L65" s="15">
        <v>560.88</v>
      </c>
      <c r="M65" s="15">
        <v>1159</v>
      </c>
      <c r="N65" s="15">
        <v>1654.27</v>
      </c>
      <c r="O65" s="20">
        <f>SUM(C65:N65)</f>
        <v>13051.989999999996</v>
      </c>
      <c r="P65" s="15"/>
    </row>
    <row r="66" spans="1:16" ht="14.25">
      <c r="A66" s="4">
        <v>2007</v>
      </c>
      <c r="B66" s="5" t="s">
        <v>16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0">
        <f>SUM(C66:N66)</f>
        <v>0</v>
      </c>
      <c r="P66" s="15"/>
    </row>
    <row r="67" spans="1:16" ht="14.25">
      <c r="A67" s="4">
        <v>2007</v>
      </c>
      <c r="B67" s="5" t="s">
        <v>17</v>
      </c>
      <c r="C67" s="13"/>
      <c r="D67" s="14"/>
      <c r="E67" s="14"/>
      <c r="F67" s="14"/>
      <c r="G67" s="14"/>
      <c r="H67" s="15"/>
      <c r="I67" s="14"/>
      <c r="J67" s="14"/>
      <c r="K67" s="14"/>
      <c r="L67" s="15"/>
      <c r="M67" s="14"/>
      <c r="N67" s="14"/>
      <c r="O67" s="20">
        <f>SUM(C67:N67)</f>
        <v>0</v>
      </c>
      <c r="P67" s="15"/>
    </row>
    <row r="68" spans="1:16" ht="12.75">
      <c r="A68" s="32"/>
      <c r="B68" s="3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P68" s="15"/>
    </row>
    <row r="69" spans="1:16" ht="14.25">
      <c r="A69" s="4">
        <v>2006</v>
      </c>
      <c r="B69" s="5" t="s">
        <v>14</v>
      </c>
      <c r="C69" s="15"/>
      <c r="D69" s="14"/>
      <c r="E69" s="14"/>
      <c r="F69" s="15"/>
      <c r="G69" s="14"/>
      <c r="H69" s="14"/>
      <c r="I69" s="14"/>
      <c r="J69" s="14"/>
      <c r="K69" s="14"/>
      <c r="L69" s="14"/>
      <c r="M69" s="14"/>
      <c r="N69" s="14"/>
      <c r="O69" s="20">
        <f>SUM(C69:N69)</f>
        <v>0</v>
      </c>
      <c r="P69" s="15"/>
    </row>
    <row r="70" spans="1:16" ht="14.25">
      <c r="A70" s="4">
        <v>2006</v>
      </c>
      <c r="B70" s="5" t="s">
        <v>15</v>
      </c>
      <c r="C70" s="16">
        <v>1861.12</v>
      </c>
      <c r="D70" s="16">
        <v>1427.79</v>
      </c>
      <c r="E70" s="16">
        <v>1667.1599999999999</v>
      </c>
      <c r="F70" s="16">
        <v>1588.79</v>
      </c>
      <c r="G70" s="16">
        <v>1315.8200000000002</v>
      </c>
      <c r="H70" s="16">
        <v>1326.22</v>
      </c>
      <c r="I70" s="16">
        <v>1085.28</v>
      </c>
      <c r="J70" s="16">
        <v>827.94</v>
      </c>
      <c r="K70" s="16">
        <v>681.09</v>
      </c>
      <c r="L70" s="16">
        <v>663.61</v>
      </c>
      <c r="M70" s="16">
        <v>1907.9500000000003</v>
      </c>
      <c r="N70" s="16">
        <v>1481.51</v>
      </c>
      <c r="O70" s="20">
        <f>SUM(C70:N70)</f>
        <v>15834.280000000002</v>
      </c>
      <c r="P70" s="15"/>
    </row>
    <row r="71" spans="1:16" ht="14.25">
      <c r="A71" s="4">
        <v>2006</v>
      </c>
      <c r="B71" s="5" t="s">
        <v>16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20">
        <f>SUM(C71:N71)</f>
        <v>0</v>
      </c>
      <c r="P71" s="16"/>
    </row>
    <row r="72" spans="1:16" ht="14.25">
      <c r="A72" s="4">
        <v>2006</v>
      </c>
      <c r="B72" s="5" t="s">
        <v>17</v>
      </c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4"/>
      <c r="N72" s="14"/>
      <c r="O72" s="20">
        <f>SUM(C72:N72)</f>
        <v>0</v>
      </c>
      <c r="P72" s="16"/>
    </row>
    <row r="73" spans="1:16" ht="12.75">
      <c r="A73" s="30"/>
      <c r="B73" s="31"/>
      <c r="C73" s="7"/>
      <c r="D73" s="7"/>
      <c r="E73" s="7"/>
      <c r="F73" s="7"/>
      <c r="G73" s="7"/>
      <c r="H73" s="7"/>
      <c r="I73" s="14"/>
      <c r="J73" s="7"/>
      <c r="K73" s="7"/>
      <c r="L73" s="7"/>
      <c r="M73" s="7"/>
      <c r="N73" s="7"/>
      <c r="P73" s="16"/>
    </row>
    <row r="74" spans="1:16" ht="14.25">
      <c r="A74" s="4">
        <v>2005</v>
      </c>
      <c r="B74" s="5" t="s">
        <v>14</v>
      </c>
      <c r="C74" s="14"/>
      <c r="D74" s="15"/>
      <c r="E74" s="14"/>
      <c r="F74" s="14"/>
      <c r="G74" s="14"/>
      <c r="H74" s="14"/>
      <c r="I74" s="14"/>
      <c r="J74" s="14"/>
      <c r="K74" s="14"/>
      <c r="L74" s="15"/>
      <c r="M74" s="14"/>
      <c r="N74" s="14"/>
      <c r="O74" s="20">
        <f>SUM(C74:N74)</f>
        <v>0</v>
      </c>
      <c r="P74" s="16"/>
    </row>
    <row r="75" spans="1:16" ht="14.25">
      <c r="A75" s="4">
        <v>2005</v>
      </c>
      <c r="B75" s="5" t="s">
        <v>15</v>
      </c>
      <c r="C75" s="16">
        <v>1920.68</v>
      </c>
      <c r="D75" s="16">
        <v>1723.69</v>
      </c>
      <c r="E75" s="16">
        <v>1645.59</v>
      </c>
      <c r="F75" s="16">
        <v>1097.39</v>
      </c>
      <c r="G75" s="16">
        <v>980.89</v>
      </c>
      <c r="H75" s="16">
        <v>702.85</v>
      </c>
      <c r="I75" s="16">
        <v>924.18</v>
      </c>
      <c r="J75" s="16">
        <v>841.96</v>
      </c>
      <c r="K75" s="16">
        <v>1148.89</v>
      </c>
      <c r="L75" s="16">
        <v>1270.6</v>
      </c>
      <c r="M75" s="16">
        <v>1653.65</v>
      </c>
      <c r="N75" s="16">
        <v>1785.17</v>
      </c>
      <c r="O75" s="20">
        <f>SUM(C75:N75)</f>
        <v>15695.539999999999</v>
      </c>
      <c r="P75" s="16"/>
    </row>
    <row r="76" spans="1:16" ht="14.25">
      <c r="A76" s="4">
        <v>2005</v>
      </c>
      <c r="B76" s="5" t="s">
        <v>16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0">
        <f>SUM(C76:N76)</f>
        <v>0</v>
      </c>
      <c r="P76" s="16"/>
    </row>
    <row r="77" spans="1:16" ht="14.25">
      <c r="A77" s="4">
        <v>2005</v>
      </c>
      <c r="B77" s="5" t="s">
        <v>17</v>
      </c>
      <c r="C77" s="14"/>
      <c r="D77" s="15"/>
      <c r="E77" s="14"/>
      <c r="F77" s="15"/>
      <c r="G77" s="14"/>
      <c r="H77" s="14"/>
      <c r="I77" s="14"/>
      <c r="J77" s="14"/>
      <c r="K77" s="14"/>
      <c r="L77" s="14"/>
      <c r="M77" s="14"/>
      <c r="N77" s="14"/>
      <c r="O77" s="20">
        <f>SUM(C77:N77)</f>
        <v>0</v>
      </c>
      <c r="P77" s="16"/>
    </row>
    <row r="78" spans="1:16" ht="12.75">
      <c r="A78" s="30"/>
      <c r="B78" s="31"/>
      <c r="C78" s="7"/>
      <c r="D78" s="7"/>
      <c r="E78" s="7"/>
      <c r="F78" s="7"/>
      <c r="G78" s="7"/>
      <c r="H78" s="7"/>
      <c r="I78" s="14"/>
      <c r="J78" s="7"/>
      <c r="K78" s="7"/>
      <c r="L78" s="7"/>
      <c r="M78" s="7"/>
      <c r="N78" s="7"/>
      <c r="P78" s="16"/>
    </row>
    <row r="79" spans="1:16" ht="14.25">
      <c r="A79" s="4">
        <v>2004</v>
      </c>
      <c r="B79" s="5" t="s">
        <v>14</v>
      </c>
      <c r="C79" s="14"/>
      <c r="D79" s="14"/>
      <c r="E79" s="14"/>
      <c r="F79" s="14"/>
      <c r="G79" s="14"/>
      <c r="H79" s="14"/>
      <c r="I79" s="14"/>
      <c r="J79" s="15"/>
      <c r="K79" s="14"/>
      <c r="L79" s="14"/>
      <c r="M79" s="14"/>
      <c r="N79" s="14"/>
      <c r="O79" s="20">
        <f>SUM(C79:N79)</f>
        <v>0</v>
      </c>
      <c r="P79" s="16"/>
    </row>
    <row r="80" spans="1:16" ht="14.25">
      <c r="A80" s="4">
        <v>2004</v>
      </c>
      <c r="B80" s="5" t="s">
        <v>15</v>
      </c>
      <c r="C80" s="16">
        <v>2011.5841</v>
      </c>
      <c r="D80" s="16">
        <v>1869.4212</v>
      </c>
      <c r="E80" s="16">
        <v>1729.01</v>
      </c>
      <c r="F80" s="16">
        <v>1388.13</v>
      </c>
      <c r="G80" s="16">
        <v>1009.9</v>
      </c>
      <c r="H80" s="16">
        <v>581.24</v>
      </c>
      <c r="I80" s="16">
        <v>594.04</v>
      </c>
      <c r="J80" s="16">
        <v>868.91</v>
      </c>
      <c r="K80" s="16">
        <v>1092.56</v>
      </c>
      <c r="L80" s="16">
        <v>1380.07</v>
      </c>
      <c r="M80" s="16">
        <v>1601.6</v>
      </c>
      <c r="N80" s="16">
        <v>1963.43</v>
      </c>
      <c r="O80" s="20">
        <f>SUM(C80:N80)</f>
        <v>16089.8953</v>
      </c>
      <c r="P80" s="16"/>
    </row>
    <row r="81" spans="1:16" ht="14.25">
      <c r="A81" s="4">
        <v>2004</v>
      </c>
      <c r="B81" s="5" t="s">
        <v>16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0">
        <f>SUM(C81:N81)</f>
        <v>0</v>
      </c>
      <c r="P81" s="16"/>
    </row>
    <row r="82" spans="1:16" ht="14.25">
      <c r="A82" s="4">
        <v>2004</v>
      </c>
      <c r="B82" s="5" t="s">
        <v>17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5"/>
      <c r="O82" s="20">
        <f>SUM(C82:N82)</f>
        <v>0</v>
      </c>
      <c r="P82" s="16"/>
    </row>
    <row r="83" spans="1:16" ht="12.75">
      <c r="A83" s="30"/>
      <c r="B83" s="31"/>
      <c r="C83" s="7"/>
      <c r="D83" s="7"/>
      <c r="E83" s="7"/>
      <c r="F83" s="7"/>
      <c r="G83" s="7"/>
      <c r="H83" s="7"/>
      <c r="I83" s="14"/>
      <c r="J83" s="7"/>
      <c r="K83" s="7"/>
      <c r="L83" s="7"/>
      <c r="M83" s="7"/>
      <c r="N83" s="7"/>
      <c r="P83" s="16"/>
    </row>
    <row r="84" spans="1:16" ht="14.25">
      <c r="A84" s="4">
        <v>2003</v>
      </c>
      <c r="B84" s="5" t="s">
        <v>14</v>
      </c>
      <c r="C84" s="14"/>
      <c r="D84" s="14"/>
      <c r="E84" s="14"/>
      <c r="F84" s="14"/>
      <c r="G84" s="14"/>
      <c r="H84" s="14"/>
      <c r="I84" s="15"/>
      <c r="J84" s="14"/>
      <c r="K84" s="14"/>
      <c r="L84" s="14"/>
      <c r="M84" s="14"/>
      <c r="N84" s="15"/>
      <c r="O84" s="20">
        <f>SUM(C84:N84)</f>
        <v>0</v>
      </c>
      <c r="P84" s="16"/>
    </row>
    <row r="85" spans="1:16" ht="14.25">
      <c r="A85" s="4">
        <v>2003</v>
      </c>
      <c r="B85" s="5" t="s">
        <v>15</v>
      </c>
      <c r="C85" s="16">
        <v>1685.1542</v>
      </c>
      <c r="D85" s="16">
        <v>1680.8620999999998</v>
      </c>
      <c r="E85" s="16">
        <v>1906.4211</v>
      </c>
      <c r="F85" s="16">
        <v>1225.575</v>
      </c>
      <c r="G85" s="16">
        <v>1047.857</v>
      </c>
      <c r="H85" s="16">
        <v>808.1101</v>
      </c>
      <c r="I85" s="16">
        <v>732.3871</v>
      </c>
      <c r="J85" s="16">
        <v>914.3106</v>
      </c>
      <c r="K85" s="16">
        <v>1054.3490000000002</v>
      </c>
      <c r="L85" s="16">
        <v>850.301</v>
      </c>
      <c r="M85" s="16">
        <v>1524.24</v>
      </c>
      <c r="N85" s="16">
        <v>1791.5</v>
      </c>
      <c r="O85" s="20">
        <f>SUM(C85:N85)</f>
        <v>15221.0672</v>
      </c>
      <c r="P85" s="16"/>
    </row>
    <row r="86" spans="1:16" ht="14.25">
      <c r="A86" s="4">
        <v>2003</v>
      </c>
      <c r="B86" s="5" t="s">
        <v>16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20">
        <f>SUM(C86:N86)</f>
        <v>0</v>
      </c>
      <c r="P86" s="16"/>
    </row>
    <row r="87" spans="1:16" ht="14.25">
      <c r="A87" s="4">
        <v>2003</v>
      </c>
      <c r="B87" s="5" t="s">
        <v>17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5"/>
      <c r="O87" s="20">
        <f>SUM(C87:N87)</f>
        <v>0</v>
      </c>
      <c r="P87" s="16"/>
    </row>
    <row r="88" spans="1:16" ht="12.75">
      <c r="A88" s="32"/>
      <c r="B88" s="3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P88" s="16"/>
    </row>
    <row r="89" spans="1:16" ht="14.25">
      <c r="A89" s="4">
        <v>2002</v>
      </c>
      <c r="B89" s="5" t="s">
        <v>14</v>
      </c>
      <c r="C89" s="9"/>
      <c r="D89" s="16"/>
      <c r="E89" s="16"/>
      <c r="F89" s="16"/>
      <c r="G89" s="15"/>
      <c r="H89" s="16"/>
      <c r="I89" s="16"/>
      <c r="J89" s="16"/>
      <c r="K89" s="16"/>
      <c r="L89" s="15"/>
      <c r="M89" s="15"/>
      <c r="N89" s="15"/>
      <c r="O89" s="20">
        <f>SUM(C89:N89)</f>
        <v>0</v>
      </c>
      <c r="P89" s="16"/>
    </row>
    <row r="90" spans="1:16" ht="14.25">
      <c r="A90" s="4">
        <v>2002</v>
      </c>
      <c r="B90" s="5" t="s">
        <v>15</v>
      </c>
      <c r="C90" s="16">
        <v>1801.8889</v>
      </c>
      <c r="D90" s="16">
        <v>1643.1438</v>
      </c>
      <c r="E90" s="16">
        <v>1543.9279999999999</v>
      </c>
      <c r="F90" s="16">
        <v>1254.1111</v>
      </c>
      <c r="G90" s="16">
        <v>1051.639</v>
      </c>
      <c r="H90" s="16">
        <v>648.8302</v>
      </c>
      <c r="I90" s="16">
        <v>619.4701</v>
      </c>
      <c r="J90" s="16">
        <v>973.6003000000001</v>
      </c>
      <c r="K90" s="16">
        <v>940.71</v>
      </c>
      <c r="L90" s="16">
        <v>1344.826</v>
      </c>
      <c r="M90" s="16">
        <v>1568.483</v>
      </c>
      <c r="N90" s="16">
        <v>1444.1336999999999</v>
      </c>
      <c r="O90" s="20">
        <f>SUM(C90:N90)</f>
        <v>14834.764100000002</v>
      </c>
      <c r="P90" s="16"/>
    </row>
    <row r="91" spans="1:16" ht="14.25">
      <c r="A91" s="4">
        <v>2002</v>
      </c>
      <c r="B91" s="5" t="s">
        <v>16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0">
        <f>SUM(C91:N91)</f>
        <v>0</v>
      </c>
      <c r="P91" s="16"/>
    </row>
    <row r="92" spans="1:16" ht="14.25">
      <c r="A92" s="4">
        <v>2002</v>
      </c>
      <c r="B92" s="5" t="s">
        <v>17</v>
      </c>
      <c r="C92" s="16"/>
      <c r="D92" s="16"/>
      <c r="E92" s="16"/>
      <c r="F92" s="16"/>
      <c r="G92" s="14"/>
      <c r="H92" s="16"/>
      <c r="I92" s="16"/>
      <c r="J92" s="16"/>
      <c r="K92" s="16"/>
      <c r="L92" s="14"/>
      <c r="M92" s="14"/>
      <c r="N92" s="14"/>
      <c r="O92" s="20">
        <f>SUM(C92:N92)</f>
        <v>0</v>
      </c>
      <c r="P92" s="16"/>
    </row>
    <row r="93" spans="1:16" ht="12.75">
      <c r="A93" s="32"/>
      <c r="B93" s="32"/>
      <c r="P93" s="16"/>
    </row>
    <row r="94" spans="1:16" ht="14.25">
      <c r="A94" s="4">
        <v>2001</v>
      </c>
      <c r="B94" s="5" t="s">
        <v>14</v>
      </c>
      <c r="C94" s="14"/>
      <c r="D94" s="14"/>
      <c r="E94" s="14"/>
      <c r="F94" s="14"/>
      <c r="G94" s="14"/>
      <c r="H94" s="14"/>
      <c r="I94" s="14"/>
      <c r="J94" s="15"/>
      <c r="K94" s="14"/>
      <c r="L94" s="14"/>
      <c r="M94" s="14"/>
      <c r="N94" s="14"/>
      <c r="O94" s="20">
        <f>SUM(C94:N94)</f>
        <v>0</v>
      </c>
      <c r="P94" s="16"/>
    </row>
    <row r="95" spans="1:16" ht="14.25">
      <c r="A95" s="4">
        <v>2001</v>
      </c>
      <c r="B95" s="5" t="s">
        <v>15</v>
      </c>
      <c r="C95" s="16">
        <v>1369.48</v>
      </c>
      <c r="D95" s="16">
        <v>1153</v>
      </c>
      <c r="E95" s="16">
        <v>1544.7</v>
      </c>
      <c r="F95" s="16">
        <v>982.69</v>
      </c>
      <c r="G95" s="16">
        <v>968.3</v>
      </c>
      <c r="H95" s="16">
        <v>766.9</v>
      </c>
      <c r="I95" s="16">
        <v>778.26</v>
      </c>
      <c r="J95" s="16">
        <v>724.33</v>
      </c>
      <c r="K95" s="16">
        <v>675.7201</v>
      </c>
      <c r="L95" s="16">
        <v>1133.13</v>
      </c>
      <c r="M95" s="16">
        <v>1434.4094</v>
      </c>
      <c r="N95" s="16">
        <v>1667.3597</v>
      </c>
      <c r="O95" s="20">
        <f>SUM(C95:N95)</f>
        <v>13198.279200000004</v>
      </c>
      <c r="P95" s="16"/>
    </row>
    <row r="96" spans="1:16" ht="14.25">
      <c r="A96" s="4">
        <v>2001</v>
      </c>
      <c r="B96" s="5" t="s">
        <v>16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20">
        <f>SUM(C96:N96)</f>
        <v>0</v>
      </c>
      <c r="P96" s="16"/>
    </row>
    <row r="97" spans="1:16" ht="14.25">
      <c r="A97" s="4">
        <v>2001</v>
      </c>
      <c r="B97" s="5" t="s">
        <v>17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  <c r="O97" s="20">
        <f>SUM(C97:N97)</f>
        <v>0</v>
      </c>
      <c r="P97" s="16"/>
    </row>
    <row r="98" spans="1:16" ht="12.75">
      <c r="A98" s="30"/>
      <c r="B98" s="31"/>
      <c r="C98" s="7"/>
      <c r="D98" s="7"/>
      <c r="E98" s="7"/>
      <c r="F98" s="7"/>
      <c r="G98" s="7"/>
      <c r="H98" s="7"/>
      <c r="I98" s="14"/>
      <c r="J98" s="7"/>
      <c r="K98" s="7"/>
      <c r="L98" s="7"/>
      <c r="M98" s="7"/>
      <c r="N98" s="7"/>
      <c r="P98" s="16"/>
    </row>
    <row r="99" spans="1:16" ht="14.25">
      <c r="A99" s="4">
        <v>2000</v>
      </c>
      <c r="B99" s="5" t="s">
        <v>14</v>
      </c>
      <c r="C99" s="14"/>
      <c r="D99" s="14"/>
      <c r="E99" s="14"/>
      <c r="F99" s="14"/>
      <c r="G99" s="14"/>
      <c r="H99" s="14"/>
      <c r="I99" s="15"/>
      <c r="J99" s="14"/>
      <c r="K99" s="14"/>
      <c r="L99" s="14"/>
      <c r="M99" s="14"/>
      <c r="N99" s="15"/>
      <c r="O99" s="20">
        <f>SUM(C99:N99)</f>
        <v>0</v>
      </c>
      <c r="P99" s="16"/>
    </row>
    <row r="100" spans="1:16" ht="14.25">
      <c r="A100" s="4">
        <v>2000</v>
      </c>
      <c r="B100" s="5" t="s">
        <v>15</v>
      </c>
      <c r="C100" s="16">
        <v>1041.781</v>
      </c>
      <c r="D100" s="16">
        <v>965.1748</v>
      </c>
      <c r="E100" s="16">
        <v>1029.92</v>
      </c>
      <c r="F100" s="16">
        <v>947.66</v>
      </c>
      <c r="G100" s="16">
        <v>852.2718</v>
      </c>
      <c r="H100" s="16">
        <v>528.9001000000001</v>
      </c>
      <c r="I100" s="16">
        <v>551.88</v>
      </c>
      <c r="J100" s="16">
        <v>733.97</v>
      </c>
      <c r="K100" s="16">
        <v>870.9</v>
      </c>
      <c r="L100" s="16">
        <v>1035.08</v>
      </c>
      <c r="M100" s="16">
        <v>1048.97</v>
      </c>
      <c r="N100" s="16">
        <v>1400.11</v>
      </c>
      <c r="O100" s="20">
        <f>SUM(C100:N100)</f>
        <v>11006.6177</v>
      </c>
      <c r="P100" s="16"/>
    </row>
    <row r="101" spans="1:16" ht="14.25">
      <c r="A101" s="4">
        <v>2000</v>
      </c>
      <c r="B101" s="5" t="s">
        <v>16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20">
        <f>SUM(C101:N101)</f>
        <v>0</v>
      </c>
      <c r="P101" s="16"/>
    </row>
    <row r="102" spans="1:16" ht="14.25">
      <c r="A102" s="4">
        <v>2000</v>
      </c>
      <c r="B102" s="5" t="s">
        <v>17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5"/>
      <c r="O102" s="20">
        <f>SUM(C102:N102)</f>
        <v>0</v>
      </c>
      <c r="P102" s="16"/>
    </row>
    <row r="103" spans="1:16" ht="12.75">
      <c r="A103" s="32"/>
      <c r="B103" s="3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P103" s="16"/>
    </row>
    <row r="104" spans="1:15" ht="14.25">
      <c r="A104" s="4">
        <v>1999</v>
      </c>
      <c r="B104" s="5" t="s">
        <v>14</v>
      </c>
      <c r="C104" s="9"/>
      <c r="D104" s="16"/>
      <c r="E104" s="16"/>
      <c r="F104" s="16"/>
      <c r="G104" s="15"/>
      <c r="H104" s="16"/>
      <c r="I104" s="16"/>
      <c r="J104" s="16"/>
      <c r="K104" s="16"/>
      <c r="L104" s="15"/>
      <c r="M104" s="15"/>
      <c r="N104" s="15"/>
      <c r="O104" s="20">
        <f>SUM(C104:N104)</f>
        <v>0</v>
      </c>
    </row>
    <row r="105" spans="1:15" ht="14.25">
      <c r="A105" s="4">
        <v>1999</v>
      </c>
      <c r="B105" s="5" t="s">
        <v>15</v>
      </c>
      <c r="C105" s="8"/>
      <c r="D105" s="8"/>
      <c r="E105" s="7"/>
      <c r="F105" s="7"/>
      <c r="G105" s="7"/>
      <c r="H105" s="7"/>
      <c r="I105" s="16">
        <v>74.468</v>
      </c>
      <c r="J105" s="16">
        <v>125.1546</v>
      </c>
      <c r="K105" s="16">
        <v>450.103</v>
      </c>
      <c r="L105" s="16">
        <v>679.021</v>
      </c>
      <c r="M105" s="16">
        <v>914.6419999999999</v>
      </c>
      <c r="N105" s="16">
        <v>1041.211</v>
      </c>
      <c r="O105" s="20">
        <f>SUM(C105:N105)</f>
        <v>3284.5995999999996</v>
      </c>
    </row>
    <row r="106" spans="1:17" ht="14.25">
      <c r="A106" s="4">
        <v>1999</v>
      </c>
      <c r="B106" s="5" t="s">
        <v>16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20">
        <f>SUM(C106:N106)</f>
        <v>0</v>
      </c>
      <c r="Q106" s="16"/>
    </row>
    <row r="107" spans="1:17" ht="14.25">
      <c r="A107" s="4">
        <v>1999</v>
      </c>
      <c r="B107" s="5" t="s">
        <v>17</v>
      </c>
      <c r="C107" s="16"/>
      <c r="D107" s="16"/>
      <c r="E107" s="16"/>
      <c r="F107" s="16"/>
      <c r="G107" s="14"/>
      <c r="H107" s="16"/>
      <c r="I107" s="16"/>
      <c r="J107" s="16"/>
      <c r="K107" s="16"/>
      <c r="L107" s="14"/>
      <c r="M107" s="14"/>
      <c r="N107" s="14"/>
      <c r="O107" s="20">
        <f>SUM(C107:N107)</f>
        <v>0</v>
      </c>
      <c r="Q107" s="16"/>
    </row>
    <row r="108" spans="2:17" ht="12.75">
      <c r="B108" s="25"/>
      <c r="Q108" s="16"/>
    </row>
    <row r="109" ht="12.75">
      <c r="Q109" s="16"/>
    </row>
    <row r="110" ht="12.75">
      <c r="Q110" s="16"/>
    </row>
    <row r="111" ht="12.75">
      <c r="Q111" s="16"/>
    </row>
  </sheetData>
  <sheetProtection/>
  <mergeCells count="1">
    <mergeCell ref="E2:L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/ Office national de l'énergie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Frontier Production Statistics / Statistiques de production des régions pionnières</dc:title>
  <dc:subject>Frontier Production Statistics / Statistiques de production des régions pionnières</dc:subject>
  <dc:creator>National Energy Board / Office national de l'énergie</dc:creator>
  <cp:keywords/>
  <dc:description/>
  <cp:lastModifiedBy>Orlando Huang</cp:lastModifiedBy>
  <dcterms:created xsi:type="dcterms:W3CDTF">2006-03-28T17:38:57Z</dcterms:created>
  <dcterms:modified xsi:type="dcterms:W3CDTF">2019-05-27T20:47:32Z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